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Горные лыжи" sheetId="1" r:id="rId1"/>
    <sheet name="Сноуборд" sheetId="2" r:id="rId2"/>
    <sheet name="Командный зачет" sheetId="3" r:id="rId3"/>
  </sheets>
  <definedNames>
    <definedName name="_xlnm.Print_Titles" localSheetId="0">'Горные лыжи'!$1:$2</definedName>
    <definedName name="_xlnm.Print_Titles" localSheetId="1">'Сноуборд'!$1:$2</definedName>
  </definedNames>
  <calcPr fullCalcOnLoad="1" refMode="R1C1"/>
</workbook>
</file>

<file path=xl/sharedStrings.xml><?xml version="1.0" encoding="utf-8"?>
<sst xmlns="http://schemas.openxmlformats.org/spreadsheetml/2006/main" count="1053" uniqueCount="443">
  <si>
    <t>№ п/п</t>
  </si>
  <si>
    <t>ФИ</t>
  </si>
  <si>
    <t>Возраст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</si>
  <si>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</si>
  <si>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</si>
  <si>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</si>
  <si>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</si>
  <si>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</si>
  <si>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</si>
  <si>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</si>
  <si>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</si>
  <si>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</si>
  <si>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</si>
  <si>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</si>
  <si>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</si>
  <si>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</si>
  <si>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</si>
  <si>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</si>
  <si>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</si>
  <si>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</si>
  <si>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</si>
  <si>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</si>
  <si>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</si>
  <si>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</si>
  <si>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</si>
  <si>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</si>
  <si>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</si>
  <si>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</si>
  <si>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</si>
  <si>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</si>
  <si>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</si>
  <si>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</si>
  <si>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</si>
  <si>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</si>
  <si>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</si>
  <si>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</si>
  <si>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</si>
  <si>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</si>
  <si>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</si>
  <si>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</si>
  <si>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</si>
  <si>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</si>
  <si>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</si>
  <si>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</si>
  <si>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</si>
  <si>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</si>
  <si>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</si>
  <si>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</si>
  <si>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</si>
  <si>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</si>
  <si>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</si>
  <si>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Город</t>
  </si>
  <si>
    <t>Москва</t>
  </si>
  <si>
    <t>Команда</t>
  </si>
  <si>
    <t>Нижний Новгород</t>
  </si>
  <si>
    <t>Шаповалов Денис</t>
  </si>
  <si>
    <t>Путрин Кирилл</t>
  </si>
  <si>
    <t>Городецкая Ирина</t>
  </si>
  <si>
    <t>Громов Максим</t>
  </si>
  <si>
    <t>Панов Александр</t>
  </si>
  <si>
    <t>Еремин Александр</t>
  </si>
  <si>
    <t>Цирлина Елена</t>
  </si>
  <si>
    <t>Сулоев Глеб</t>
  </si>
  <si>
    <t>Сулоева Яна</t>
  </si>
  <si>
    <t>Корж Егор</t>
  </si>
  <si>
    <t>Медведев Андрей</t>
  </si>
  <si>
    <t>Илюхина Анна</t>
  </si>
  <si>
    <t>Асташев Юрий</t>
  </si>
  <si>
    <t>Александрович Михаил</t>
  </si>
  <si>
    <t>Александрович Виктор</t>
  </si>
  <si>
    <t>Поляков Константин</t>
  </si>
  <si>
    <t>Кухтенков Евгений</t>
  </si>
  <si>
    <t>Соченко Андрей</t>
  </si>
  <si>
    <t>Иванов Дмитрий</t>
  </si>
  <si>
    <t>Шутц Дмитрий</t>
  </si>
  <si>
    <t>Козлов Виктор</t>
  </si>
  <si>
    <t>Асташев Владимир</t>
  </si>
  <si>
    <t>Кротов Николай</t>
  </si>
  <si>
    <t>Воронина Елена</t>
  </si>
  <si>
    <t>Кравченко Марина</t>
  </si>
  <si>
    <t>Степанов Сергей</t>
  </si>
  <si>
    <t>Степанова Алеся</t>
  </si>
  <si>
    <t>Мазур Александр</t>
  </si>
  <si>
    <t>минуты</t>
  </si>
  <si>
    <t>секунды</t>
  </si>
  <si>
    <t>1 попытка</t>
  </si>
  <si>
    <t>сотые секунды</t>
  </si>
  <si>
    <t>2 попытка</t>
  </si>
  <si>
    <t>Время общее двух попыток</t>
  </si>
  <si>
    <t>Итоговое место</t>
  </si>
  <si>
    <t>ВРЕМЯ 1 попытки, дес.</t>
  </si>
  <si>
    <t>ВРЕМЯ 2 попытки, дес</t>
  </si>
  <si>
    <t>Номер</t>
  </si>
  <si>
    <t>СНОУБОРД</t>
  </si>
  <si>
    <r>
      <t>1 возрастная группа</t>
    </r>
    <r>
      <rPr>
        <b/>
        <sz val="12"/>
        <rFont val="Arial Cyr"/>
        <family val="0"/>
      </rPr>
      <t xml:space="preserve"> (до 15 лет) мальчики/девочки</t>
    </r>
  </si>
  <si>
    <r>
      <t>2 возрастная группа</t>
    </r>
    <r>
      <rPr>
        <b/>
        <sz val="12"/>
        <rFont val="Arial Cyr"/>
        <family val="0"/>
      </rPr>
      <t xml:space="preserve"> (старше 16-ти лет) женский зачет</t>
    </r>
  </si>
  <si>
    <r>
      <t>2 возрастная группа</t>
    </r>
    <r>
      <rPr>
        <b/>
        <sz val="12"/>
        <rFont val="Arial Cyr"/>
        <family val="0"/>
      </rPr>
      <t xml:space="preserve"> (старше 16-ти лет) мужской зачет</t>
    </r>
  </si>
  <si>
    <r>
      <t xml:space="preserve">1 возрастная группа    </t>
    </r>
    <r>
      <rPr>
        <b/>
        <sz val="12"/>
        <rFont val="Arial Cyr"/>
        <family val="0"/>
      </rPr>
      <t>девочки  (до 10 лет)</t>
    </r>
  </si>
  <si>
    <r>
      <t>1 возрастная группа</t>
    </r>
    <r>
      <rPr>
        <b/>
        <sz val="12"/>
        <rFont val="Arial Cyr"/>
        <family val="0"/>
      </rPr>
      <t xml:space="preserve">  мальчики  (до 10 лет)</t>
    </r>
  </si>
  <si>
    <r>
      <t xml:space="preserve">2 возрастная группа    </t>
    </r>
    <r>
      <rPr>
        <b/>
        <sz val="12"/>
        <rFont val="Arial Cyr"/>
        <family val="0"/>
      </rPr>
      <t>девушки  (от 10 до 15 лет)</t>
    </r>
  </si>
  <si>
    <r>
      <t>4 возрастная группа   ветераны/женский зачет</t>
    </r>
    <r>
      <rPr>
        <b/>
        <sz val="12"/>
        <rFont val="Arial Cyr"/>
        <family val="0"/>
      </rPr>
      <t xml:space="preserve">  (с 50 лет)</t>
    </r>
  </si>
  <si>
    <r>
      <t>4 возрастная группа   ветераны/мужской зачет</t>
    </r>
    <r>
      <rPr>
        <b/>
        <sz val="12"/>
        <rFont val="Arial Cyr"/>
        <family val="0"/>
      </rPr>
      <t xml:space="preserve">  (с 50 лет)</t>
    </r>
  </si>
  <si>
    <r>
      <t xml:space="preserve">3 возрастная группа    </t>
    </r>
    <r>
      <rPr>
        <b/>
        <sz val="12"/>
        <rFont val="Arial Cyr"/>
        <family val="0"/>
      </rPr>
      <t>женщины  (от 16 до 49 лет)</t>
    </r>
  </si>
  <si>
    <t>ГОРНЫЕ ЛЫЖИ</t>
  </si>
  <si>
    <r>
      <t xml:space="preserve">3 возрастная группа   мужчины </t>
    </r>
    <r>
      <rPr>
        <b/>
        <sz val="12"/>
        <rFont val="Arial Cyr"/>
        <family val="0"/>
      </rPr>
      <t xml:space="preserve"> (от 16 до 49 лет)</t>
    </r>
  </si>
  <si>
    <r>
      <t>2 возрастная группа   юноши</t>
    </r>
    <r>
      <rPr>
        <b/>
        <sz val="12"/>
        <rFont val="Arial Cyr"/>
        <family val="0"/>
      </rPr>
      <t xml:space="preserve">  (от 10 до 15 лет)</t>
    </r>
  </si>
  <si>
    <t>яхт-клуб/                 яхта/                  спонсор</t>
  </si>
  <si>
    <t>Тихонов Михаил</t>
  </si>
  <si>
    <t>/Звезда/</t>
  </si>
  <si>
    <t>Панов Алексей</t>
  </si>
  <si>
    <t>Ивановский Максим</t>
  </si>
  <si>
    <t>Аблазов Борис</t>
  </si>
  <si>
    <t>Григорин-Рябов Тимофей</t>
  </si>
  <si>
    <t>Григорин-Рябов Иван</t>
  </si>
  <si>
    <t>Брилинг Сергей</t>
  </si>
  <si>
    <t>Мухортов Дмитрий</t>
  </si>
  <si>
    <t>/Баламут/</t>
  </si>
  <si>
    <t>Старая парусная секция МВТУ</t>
  </si>
  <si>
    <t>Старченко Борис</t>
  </si>
  <si>
    <t>Старченко Татьяна</t>
  </si>
  <si>
    <t>Старченко Екатерина</t>
  </si>
  <si>
    <t>Старченко Елена</t>
  </si>
  <si>
    <t>Статива Лариса</t>
  </si>
  <si>
    <t>Безменов Глеб</t>
  </si>
  <si>
    <t>Безменова Мария</t>
  </si>
  <si>
    <t>/Викинг/</t>
  </si>
  <si>
    <t>Ухин Андрей</t>
  </si>
  <si>
    <t>Сумма очков</t>
  </si>
  <si>
    <t>Сарбучева Дарья</t>
  </si>
  <si>
    <t>НУ</t>
  </si>
  <si>
    <t>-</t>
  </si>
  <si>
    <t>Филатов Егор</t>
  </si>
  <si>
    <t>Морозова Елена</t>
  </si>
  <si>
    <t>Кротова Светлана</t>
  </si>
  <si>
    <t>Сарбучева Мария</t>
  </si>
  <si>
    <t>Шамрицкая Виктория</t>
  </si>
  <si>
    <t>Воронина Наталья</t>
  </si>
  <si>
    <t>Большаков Михаил</t>
  </si>
  <si>
    <t>Филатов Александр</t>
  </si>
  <si>
    <t>/Маяк/</t>
  </si>
  <si>
    <t>Новодережкин Борис</t>
  </si>
  <si>
    <t>Просвиров Алексей</t>
  </si>
  <si>
    <t>/Пантера/</t>
  </si>
  <si>
    <t>Никитин Михаил</t>
  </si>
  <si>
    <t>Командный зачет</t>
  </si>
  <si>
    <t>Название команды</t>
  </si>
  <si>
    <t>Сноуборд</t>
  </si>
  <si>
    <t>Горные лыжи</t>
  </si>
  <si>
    <t>Место</t>
  </si>
  <si>
    <t>1 группа</t>
  </si>
  <si>
    <t>2 группа</t>
  </si>
  <si>
    <t>3 группа</t>
  </si>
  <si>
    <t>4 группа</t>
  </si>
  <si>
    <t>очки</t>
  </si>
  <si>
    <t>Открытый Чемпионат Москвы по горным лыжам и сноуборду среди яхтсменов. 22 февраля 2009 г.</t>
  </si>
  <si>
    <t>/микро/</t>
  </si>
  <si>
    <t>Федорова Виктория</t>
  </si>
  <si>
    <t>Кудрицкий Анатолий</t>
  </si>
  <si>
    <t>я/к ВОДНИК/МАРТ/</t>
  </si>
  <si>
    <t>Цирлин Аркадий</t>
  </si>
  <si>
    <t>/МОКС/</t>
  </si>
  <si>
    <t>/СПРЕЙ/</t>
  </si>
  <si>
    <t>Лактионова Евгения</t>
  </si>
  <si>
    <t>Вишняков Сергей</t>
  </si>
  <si>
    <t>Долгопрудный МО</t>
  </si>
  <si>
    <t>СДЮШ "Юность Москвы"</t>
  </si>
  <si>
    <t>Яхрома МО</t>
  </si>
  <si>
    <t>СШ "Парус"</t>
  </si>
  <si>
    <t>Никитина Ирина</t>
  </si>
  <si>
    <t>Никитина Татьяна</t>
  </si>
  <si>
    <t>Никитина Екатерина</t>
  </si>
  <si>
    <t>Синицын Александр</t>
  </si>
  <si>
    <t xml:space="preserve">Чернышов Евгений </t>
  </si>
  <si>
    <t xml:space="preserve">Карулин Андрей </t>
  </si>
  <si>
    <t xml:space="preserve">Карулин Михаил </t>
  </si>
  <si>
    <t xml:space="preserve">Карулин Александр </t>
  </si>
  <si>
    <t>/ВИКИНГ/</t>
  </si>
  <si>
    <t>/МАКФ/</t>
  </si>
  <si>
    <t>/МАЯК/</t>
  </si>
  <si>
    <t>/Jenny/</t>
  </si>
  <si>
    <t xml:space="preserve">Липавский Владимир </t>
  </si>
  <si>
    <t>ЦСК ВМФ</t>
  </si>
  <si>
    <t>Деревянкин Алексей</t>
  </si>
  <si>
    <t>Экспериментальная Школа Виндсёрфинга Строгино</t>
  </si>
  <si>
    <t>Белов Александр</t>
  </si>
  <si>
    <t xml:space="preserve">Ваганов Иван </t>
  </si>
  <si>
    <t>МГУ/ОСА/</t>
  </si>
  <si>
    <t>Офров Сергей</t>
  </si>
  <si>
    <t>Жданова Екатерина</t>
  </si>
  <si>
    <t>Жданова Анастасия</t>
  </si>
  <si>
    <t>Еремин Артем</t>
  </si>
  <si>
    <t>Волков Николай</t>
  </si>
  <si>
    <t>Жданов Андрей</t>
  </si>
  <si>
    <t>Рудаков Дмитрий</t>
  </si>
  <si>
    <t>Мартьянов Никита</t>
  </si>
  <si>
    <t>Чехович Александр</t>
  </si>
  <si>
    <t>Соколова Ольга</t>
  </si>
  <si>
    <t>МГАВТ</t>
  </si>
  <si>
    <t xml:space="preserve">Филимонова Катерина </t>
  </si>
  <si>
    <t xml:space="preserve">Крицына Инна </t>
  </si>
  <si>
    <t xml:space="preserve">Крицын Андрей </t>
  </si>
  <si>
    <t xml:space="preserve">Леонов Вячеслав </t>
  </si>
  <si>
    <t xml:space="preserve">Карулин Владислав </t>
  </si>
  <si>
    <t xml:space="preserve">Крицын Максим </t>
  </si>
  <si>
    <t>Ухина Елизавета</t>
  </si>
  <si>
    <t>/КОРНЕТ/</t>
  </si>
  <si>
    <t>Вакилов Борис</t>
  </si>
  <si>
    <t>МАКФ</t>
  </si>
  <si>
    <t>Гвоздев Александр</t>
  </si>
  <si>
    <t>304</t>
  </si>
  <si>
    <t>306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</si>
  <si>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</si>
  <si>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</si>
  <si>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</si>
  <si>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</si>
  <si>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</si>
  <si>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</si>
  <si>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</si>
  <si>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</si>
  <si>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</si>
  <si>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</si>
  <si>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</si>
  <si>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</si>
  <si>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</si>
  <si>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</si>
  <si>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</si>
  <si>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</si>
  <si>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</si>
  <si>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</si>
  <si>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</si>
  <si>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</si>
  <si>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</si>
  <si>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Курбанков Илья</t>
  </si>
  <si>
    <t>Молдованцев Михаил</t>
  </si>
  <si>
    <t>Матеров Артем</t>
  </si>
  <si>
    <t>Дмитриев Андрей</t>
  </si>
  <si>
    <t>Пузанов Валентин</t>
  </si>
  <si>
    <t>Евдокимов борис</t>
  </si>
  <si>
    <t>Статива Владимир</t>
  </si>
  <si>
    <t>Королев Сергей</t>
  </si>
  <si>
    <t>Шарин Дмитрий</t>
  </si>
  <si>
    <t>202</t>
  </si>
  <si>
    <t>203</t>
  </si>
  <si>
    <t>204</t>
  </si>
  <si>
    <t>205</t>
  </si>
  <si>
    <t>207</t>
  </si>
  <si>
    <t>208</t>
  </si>
  <si>
    <t>209</t>
  </si>
  <si>
    <t>210</t>
  </si>
  <si>
    <t>Соколова ольга</t>
  </si>
  <si>
    <t>Пономарева Ольга</t>
  </si>
  <si>
    <t>Писаревская Виктория</t>
  </si>
  <si>
    <t>101</t>
  </si>
  <si>
    <t>102</t>
  </si>
  <si>
    <t>103</t>
  </si>
  <si>
    <t>104</t>
  </si>
  <si>
    <t>106</t>
  </si>
  <si>
    <t>107</t>
  </si>
  <si>
    <t>108</t>
  </si>
  <si>
    <t>Гурьянов иван</t>
  </si>
  <si>
    <t>Хажайнова Анна</t>
  </si>
  <si>
    <t>Клабухов Иван</t>
  </si>
  <si>
    <t>Королева Елена</t>
  </si>
  <si>
    <t>109</t>
  </si>
  <si>
    <t>330</t>
  </si>
  <si>
    <t>НОРД-ВЕСТ</t>
  </si>
  <si>
    <t>1001</t>
  </si>
  <si>
    <t>1002</t>
  </si>
  <si>
    <t>1003</t>
  </si>
  <si>
    <t>1004</t>
  </si>
  <si>
    <t>1005</t>
  </si>
  <si>
    <t>Баулин Степан</t>
  </si>
  <si>
    <t>Барков Даниил</t>
  </si>
  <si>
    <t>Сарбучева Ксения</t>
  </si>
  <si>
    <t>СПРЕЙ</t>
  </si>
  <si>
    <t>Топорова Анастасия</t>
  </si>
  <si>
    <t>АЭРО</t>
  </si>
  <si>
    <t>501</t>
  </si>
  <si>
    <t>502</t>
  </si>
  <si>
    <t>504</t>
  </si>
  <si>
    <t>506</t>
  </si>
  <si>
    <t>507</t>
  </si>
  <si>
    <t>508</t>
  </si>
  <si>
    <t>510</t>
  </si>
  <si>
    <t>513</t>
  </si>
  <si>
    <t>Семиков Клим</t>
  </si>
  <si>
    <t>Платов Кирилл</t>
  </si>
  <si>
    <t>Губкина Александра</t>
  </si>
  <si>
    <t>Быковская Наталия</t>
  </si>
  <si>
    <t>1101</t>
  </si>
  <si>
    <t>1102</t>
  </si>
  <si>
    <t>1103</t>
  </si>
  <si>
    <t>Ракета</t>
  </si>
  <si>
    <t>Родомакина Анастасия</t>
  </si>
  <si>
    <t>ДЮСШ СПАРТАК</t>
  </si>
  <si>
    <t>701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</si>
  <si>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</si>
  <si>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</si>
  <si>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</si>
  <si>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</si>
  <si>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</si>
  <si>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</si>
  <si>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</si>
  <si>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</si>
  <si>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</si>
  <si>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</si>
  <si>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Новичков Владимир</t>
  </si>
  <si>
    <t>МГУ</t>
  </si>
  <si>
    <t>КОРНЕТ</t>
  </si>
  <si>
    <t>Марченко Владимир</t>
  </si>
  <si>
    <t>МЯШ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</si>
  <si>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</si>
  <si>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</si>
  <si>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</si>
  <si>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</si>
  <si>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</si>
  <si>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</si>
  <si>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</si>
  <si>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</si>
  <si>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</si>
  <si>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</si>
  <si>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</si>
  <si>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</si>
  <si>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</si>
  <si>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</si>
  <si>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</si>
  <si>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</si>
  <si>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</si>
  <si>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</si>
  <si>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</si>
  <si>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</si>
  <si>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</si>
  <si>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</si>
  <si>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</si>
  <si>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Сарычева Светлана</t>
  </si>
  <si>
    <t>Баламут</t>
  </si>
  <si>
    <t>Лукина Марина</t>
  </si>
  <si>
    <t>Терентьева Ирина</t>
  </si>
  <si>
    <t>я/к Ореховая бухта</t>
  </si>
  <si>
    <t>Циркина Татьяна</t>
  </si>
  <si>
    <t>Родомакина Ирина</t>
  </si>
  <si>
    <t>Ракова Алла</t>
  </si>
  <si>
    <t>901</t>
  </si>
  <si>
    <t>903</t>
  </si>
  <si>
    <t>904</t>
  </si>
  <si>
    <t>905</t>
  </si>
  <si>
    <t>906</t>
  </si>
  <si>
    <t>907</t>
  </si>
  <si>
    <t>908</t>
  </si>
  <si>
    <t>909</t>
  </si>
  <si>
    <t>910</t>
  </si>
  <si>
    <t>912</t>
  </si>
  <si>
    <t>913</t>
  </si>
  <si>
    <t>914</t>
  </si>
  <si>
    <t>915</t>
  </si>
  <si>
    <t>916</t>
  </si>
  <si>
    <t>917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</si>
  <si>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</si>
  <si>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</si>
  <si>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</si>
  <si>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</si>
  <si>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</si>
  <si>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</si>
  <si>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</si>
  <si>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</si>
  <si>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</si>
  <si>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</si>
  <si>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</si>
  <si>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</si>
  <si>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</si>
  <si>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</si>
  <si>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</si>
  <si>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</si>
  <si>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</si>
  <si>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</si>
  <si>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</si>
  <si>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</si>
  <si>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</si>
  <si>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</si>
  <si>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</si>
  <si>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</si>
  <si>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</si>
  <si>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</si>
  <si>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</si>
  <si>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</si>
  <si>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</si>
  <si>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</si>
  <si>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</si>
  <si>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</si>
  <si>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</si>
  <si>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49</t>
  </si>
  <si>
    <t>955</t>
  </si>
  <si>
    <t>Вельский Антон</t>
  </si>
  <si>
    <t>Балицкий Борис</t>
  </si>
  <si>
    <t xml:space="preserve">Дюбин Андрей </t>
  </si>
  <si>
    <t>Алексеев Кирилл</t>
  </si>
  <si>
    <t>Королев Александр</t>
  </si>
  <si>
    <t>Макаров Константин</t>
  </si>
  <si>
    <t>Голофаст Сергей</t>
  </si>
  <si>
    <t>Шнырь Лев</t>
  </si>
  <si>
    <t>Никитин Юрий</t>
  </si>
  <si>
    <t>Шаров Игорь</t>
  </si>
  <si>
    <t>Родомакин Илья</t>
  </si>
  <si>
    <t>Медведев Дмитрий</t>
  </si>
  <si>
    <t>Платов Сергей</t>
  </si>
  <si>
    <t>Асташев Андрей</t>
  </si>
  <si>
    <t>Барков Семен</t>
  </si>
  <si>
    <t>Щербаков Антон</t>
  </si>
  <si>
    <t>Банько Александр</t>
  </si>
  <si>
    <t>Демин Анатолий</t>
  </si>
  <si>
    <t>РАКЕТА</t>
  </si>
  <si>
    <t>Jenny</t>
  </si>
  <si>
    <t>Тортуга</t>
  </si>
  <si>
    <t>ДЮСШ НОРД-ВЕСТ</t>
  </si>
  <si>
    <t>402</t>
  </si>
  <si>
    <t>403</t>
  </si>
  <si>
    <t>404</t>
  </si>
  <si>
    <t>405</t>
  </si>
  <si>
    <t>406</t>
  </si>
  <si>
    <t>601</t>
  </si>
  <si>
    <t>602</t>
  </si>
  <si>
    <t>514</t>
  </si>
  <si>
    <t>503</t>
  </si>
  <si>
    <t>50</t>
  </si>
  <si>
    <t>956</t>
  </si>
  <si>
    <t>Ревунов Андрей</t>
  </si>
  <si>
    <t>Галушкин Алексей</t>
  </si>
  <si>
    <t>dsq</t>
  </si>
  <si>
    <t>dnc</t>
  </si>
  <si>
    <t>dnf</t>
  </si>
  <si>
    <t>Сумма времени, мин.</t>
  </si>
  <si>
    <t>МГАВТ/АФИНА</t>
  </si>
  <si>
    <t>/Барагоз/</t>
  </si>
  <si>
    <t>Мос.Фед.Сноуборда</t>
  </si>
  <si>
    <t>Королев Степан</t>
  </si>
  <si>
    <t>вПринципеКвартет</t>
  </si>
  <si>
    <t xml:space="preserve">я/к Ореховая бухта/Pinguin/ </t>
  </si>
  <si>
    <t>/Эдельвейс/</t>
  </si>
  <si>
    <t>/Джанан/</t>
  </si>
  <si>
    <t>/Грация/</t>
  </si>
  <si>
    <t>/Диктатор/</t>
  </si>
  <si>
    <t>/Safari/</t>
  </si>
  <si>
    <t>/Тортуга/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</si>
</sst>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[h]:mm:ss;@"/>
    <numFmt numFmtId="167" formatCode="h:mm:ss;@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"/>
    <numFmt numFmtId="175" formatCode="#,##0.0000"/>
  </numFmts>
  <fonts count="47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2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8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68" fontId="0" fillId="33" borderId="10" xfId="0" applyNumberForma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" fontId="0" fillId="34" borderId="13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68" fontId="0" fillId="34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1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top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1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" fontId="0" fillId="33" borderId="0" xfId="0" applyNumberFormat="1" applyFill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34" borderId="0" xfId="0" applyNumberFormat="1" applyFill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left" vertical="center" wrapText="1"/>
    </xf>
    <xf numFmtId="1" fontId="0" fillId="0" borderId="17" xfId="0" applyNumberFormat="1" applyBorder="1" applyAlignment="1">
      <alignment horizontal="center" vertical="center"/>
    </xf>
    <xf numFmtId="1" fontId="0" fillId="35" borderId="17" xfId="0" applyNumberForma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68" fontId="0" fillId="33" borderId="17" xfId="0" applyNumberFormat="1" applyFill="1" applyBorder="1" applyAlignment="1">
      <alignment horizontal="center" vertical="center"/>
    </xf>
    <xf numFmtId="1" fontId="0" fillId="34" borderId="17" xfId="0" applyNumberFormat="1" applyFill="1" applyBorder="1" applyAlignment="1">
      <alignment horizontal="center" vertical="center"/>
    </xf>
    <xf numFmtId="168" fontId="0" fillId="34" borderId="17" xfId="0" applyNumberFormat="1" applyFill="1" applyBorder="1" applyAlignment="1">
      <alignment horizontal="center" vertical="center"/>
    </xf>
    <xf numFmtId="168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168" fontId="8" fillId="0" borderId="20" xfId="0" applyNumberFormat="1" applyFont="1" applyBorder="1" applyAlignment="1">
      <alignment horizontal="center" vertical="center" wrapText="1"/>
    </xf>
    <xf numFmtId="168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175" fontId="8" fillId="0" borderId="20" xfId="0" applyNumberFormat="1" applyFont="1" applyBorder="1" applyAlignment="1">
      <alignment horizontal="center" vertical="center" wrapText="1"/>
    </xf>
    <xf numFmtId="175" fontId="8" fillId="0" borderId="2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8" fontId="0" fillId="36" borderId="1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92" sqref="C92"/>
    </sheetView>
  </sheetViews>
  <sheetFormatPr defaultColWidth="9.00390625" defaultRowHeight="12.75"/>
  <cols>
    <col min="1" max="1" width="4.00390625" style="0" customWidth="1"/>
    <col min="2" max="2" width="6.125" style="0" customWidth="1"/>
    <col min="3" max="3" width="26.00390625" style="0" bestFit="1" customWidth="1"/>
    <col min="4" max="4" width="7.00390625" style="0" bestFit="1" customWidth="1"/>
    <col min="5" max="5" width="18.875" style="0" bestFit="1" customWidth="1"/>
    <col min="6" max="6" width="25.75390625" style="0" customWidth="1"/>
    <col min="7" max="7" width="32.125" style="0" customWidth="1"/>
    <col min="8" max="8" width="7.25390625" style="0" bestFit="1" customWidth="1"/>
    <col min="9" max="10" width="8.25390625" style="0" bestFit="1" customWidth="1"/>
    <col min="11" max="11" width="10.25390625" style="0" bestFit="1" customWidth="1"/>
    <col min="12" max="12" width="7.25390625" style="0" bestFit="1" customWidth="1"/>
    <col min="13" max="14" width="8.25390625" style="0" bestFit="1" customWidth="1"/>
    <col min="15" max="15" width="9.875" style="0" bestFit="1" customWidth="1"/>
    <col min="16" max="16" width="8.125" style="0" hidden="1" customWidth="1"/>
    <col min="17" max="17" width="13.25390625" style="59" customWidth="1"/>
    <col min="18" max="18" width="6.125" style="39" customWidth="1"/>
  </cols>
  <sheetData>
    <row r="1" spans="1:18" ht="30" customHeight="1">
      <c r="A1" s="94" t="s">
        <v>154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37.5" customHeight="1">
      <c r="A2" s="95" t="s">
        <v>103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s="15" customFormat="1" ht="16.5" thickBot="1">
      <c r="A3" s="92" t="s">
        <v>97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s="20" customFormat="1" ht="11.25">
      <c r="A4" s="88" t="s">
        <v>0</v>
      </c>
      <c r="B4" s="88" t="s">
        <v>92</v>
      </c>
      <c r="C4" s="88" t="s">
        <v>1</v>
      </c>
      <c r="D4" s="88" t="s">
        <v>2</v>
      </c>
      <c r="E4" s="88" t="s">
        <v>51</v>
      </c>
      <c r="F4" s="88" t="s">
        <v>106</v>
      </c>
      <c r="G4" s="88" t="s">
        <v>53</v>
      </c>
      <c r="H4" s="90" t="s">
        <v>85</v>
      </c>
      <c r="I4" s="91"/>
      <c r="J4" s="91"/>
      <c r="K4" s="91"/>
      <c r="L4" s="80" t="s">
        <v>87</v>
      </c>
      <c r="M4" s="81"/>
      <c r="N4" s="81"/>
      <c r="O4" s="81"/>
      <c r="P4" s="82" t="s">
        <v>88</v>
      </c>
      <c r="Q4" s="84" t="s">
        <v>430</v>
      </c>
      <c r="R4" s="86" t="s">
        <v>89</v>
      </c>
    </row>
    <row r="5" spans="1:18" s="21" customFormat="1" ht="33.75">
      <c r="A5" s="89"/>
      <c r="B5" s="89"/>
      <c r="C5" s="89"/>
      <c r="D5" s="89"/>
      <c r="E5" s="89"/>
      <c r="F5" s="89"/>
      <c r="G5" s="89"/>
      <c r="H5" s="22" t="s">
        <v>83</v>
      </c>
      <c r="I5" s="23" t="s">
        <v>84</v>
      </c>
      <c r="J5" s="23" t="s">
        <v>86</v>
      </c>
      <c r="K5" s="23" t="s">
        <v>90</v>
      </c>
      <c r="L5" s="27" t="s">
        <v>83</v>
      </c>
      <c r="M5" s="28" t="s">
        <v>84</v>
      </c>
      <c r="N5" s="28" t="s">
        <v>86</v>
      </c>
      <c r="O5" s="28" t="s">
        <v>91</v>
      </c>
      <c r="P5" s="83"/>
      <c r="Q5" s="85"/>
      <c r="R5" s="87"/>
    </row>
    <row r="6" spans="1:18" s="4" customFormat="1" ht="12.75">
      <c r="A6" s="1" t="s">
        <v>3</v>
      </c>
      <c r="B6" s="1" t="s">
        <v>416</v>
      </c>
      <c r="C6" s="49" t="s">
        <v>273</v>
      </c>
      <c r="D6" s="50">
        <v>4</v>
      </c>
      <c r="E6" s="50" t="s">
        <v>52</v>
      </c>
      <c r="F6" s="51"/>
      <c r="G6" s="1" t="s">
        <v>274</v>
      </c>
      <c r="H6" s="24">
        <v>0</v>
      </c>
      <c r="I6" s="25">
        <v>34</v>
      </c>
      <c r="J6" s="25">
        <v>80</v>
      </c>
      <c r="K6" s="26">
        <f>H6+I6/60+J6/6000</f>
        <v>0.58</v>
      </c>
      <c r="L6" s="29">
        <v>0</v>
      </c>
      <c r="M6" s="30">
        <v>37</v>
      </c>
      <c r="N6" s="30">
        <v>86</v>
      </c>
      <c r="O6" s="31">
        <f>L6+M6/60+N6/6000</f>
        <v>0.631</v>
      </c>
      <c r="P6" s="16">
        <f>K6+O6</f>
        <v>1.2109999999999999</v>
      </c>
      <c r="Q6" s="58">
        <f>O6+K6</f>
        <v>1.2109999999999999</v>
      </c>
      <c r="R6" s="18">
        <v>1</v>
      </c>
    </row>
    <row r="7" spans="1:18" s="4" customFormat="1" ht="12.75">
      <c r="A7" s="1" t="s">
        <v>4</v>
      </c>
      <c r="B7" s="1" t="s">
        <v>418</v>
      </c>
      <c r="C7" s="7" t="s">
        <v>275</v>
      </c>
      <c r="D7" s="8">
        <v>9</v>
      </c>
      <c r="E7" s="50" t="s">
        <v>52</v>
      </c>
      <c r="F7" s="1"/>
      <c r="G7" s="1" t="s">
        <v>276</v>
      </c>
      <c r="H7" s="24">
        <v>0</v>
      </c>
      <c r="I7" s="25">
        <v>34</v>
      </c>
      <c r="J7" s="25">
        <v>96</v>
      </c>
      <c r="K7" s="26">
        <f>H7+I7/60+J7/6000</f>
        <v>0.5826666666666667</v>
      </c>
      <c r="L7" s="29">
        <v>0</v>
      </c>
      <c r="M7" s="30">
        <v>48</v>
      </c>
      <c r="N7" s="30">
        <v>92</v>
      </c>
      <c r="O7" s="31">
        <f>L7+M7/60+N7/6000</f>
        <v>0.8153333333333334</v>
      </c>
      <c r="P7" s="16" t="s">
        <v>130</v>
      </c>
      <c r="Q7" s="58">
        <f>O7+K7</f>
        <v>1.3980000000000001</v>
      </c>
      <c r="R7" s="18">
        <v>2</v>
      </c>
    </row>
    <row r="8" spans="1:18" s="4" customFormat="1" ht="12.75">
      <c r="A8" s="1" t="s">
        <v>5</v>
      </c>
      <c r="B8" s="1" t="s">
        <v>414</v>
      </c>
      <c r="C8" s="7" t="s">
        <v>170</v>
      </c>
      <c r="D8" s="8">
        <v>5</v>
      </c>
      <c r="E8" s="6" t="s">
        <v>52</v>
      </c>
      <c r="F8" s="1"/>
      <c r="G8" s="1"/>
      <c r="H8" s="24">
        <v>1</v>
      </c>
      <c r="I8" s="25">
        <v>8</v>
      </c>
      <c r="J8" s="25">
        <v>33</v>
      </c>
      <c r="K8" s="26">
        <f>H8+I8/60+J8/6000</f>
        <v>1.1388333333333334</v>
      </c>
      <c r="L8" s="29">
        <v>1</v>
      </c>
      <c r="M8" s="30">
        <v>14</v>
      </c>
      <c r="N8" s="30">
        <v>71</v>
      </c>
      <c r="O8" s="31">
        <f>L8+M8/60+N8/6000</f>
        <v>1.2451666666666668</v>
      </c>
      <c r="P8" s="16">
        <f>K8+O8</f>
        <v>2.3840000000000003</v>
      </c>
      <c r="Q8" s="58">
        <f>O8+K8</f>
        <v>2.3840000000000003</v>
      </c>
      <c r="R8" s="18">
        <v>3</v>
      </c>
    </row>
    <row r="9" spans="1:18" s="4" customFormat="1" ht="12.75">
      <c r="A9" s="1" t="s">
        <v>6</v>
      </c>
      <c r="B9" s="1" t="s">
        <v>417</v>
      </c>
      <c r="C9" s="2" t="s">
        <v>121</v>
      </c>
      <c r="D9" s="3">
        <v>5</v>
      </c>
      <c r="E9" s="50" t="s">
        <v>52</v>
      </c>
      <c r="F9" s="1"/>
      <c r="G9" s="1" t="s">
        <v>117</v>
      </c>
      <c r="H9" s="24">
        <v>1</v>
      </c>
      <c r="I9" s="25">
        <v>1</v>
      </c>
      <c r="J9" s="25">
        <v>24</v>
      </c>
      <c r="K9" s="26">
        <f>H9+I9/60+J9/6000</f>
        <v>1.0206666666666666</v>
      </c>
      <c r="L9" s="29">
        <v>0</v>
      </c>
      <c r="M9" s="30"/>
      <c r="N9" s="30"/>
      <c r="O9" s="31" t="s">
        <v>427</v>
      </c>
      <c r="P9" s="16" t="e">
        <f>K9+O9</f>
        <v>#VALUE!</v>
      </c>
      <c r="Q9" s="58" t="s">
        <v>427</v>
      </c>
      <c r="R9" s="17"/>
    </row>
    <row r="10" spans="1:18" s="4" customFormat="1" ht="12.75">
      <c r="A10" s="1" t="s">
        <v>7</v>
      </c>
      <c r="B10" s="1" t="s">
        <v>415</v>
      </c>
      <c r="C10" s="49" t="s">
        <v>204</v>
      </c>
      <c r="D10" s="50">
        <v>4</v>
      </c>
      <c r="E10" s="50" t="s">
        <v>52</v>
      </c>
      <c r="F10" s="51" t="s">
        <v>205</v>
      </c>
      <c r="G10" s="1"/>
      <c r="H10" s="24">
        <v>0</v>
      </c>
      <c r="I10" s="25">
        <v>51</v>
      </c>
      <c r="J10" s="25">
        <v>64</v>
      </c>
      <c r="K10" s="26">
        <f>H10+I10/60+J10/6000</f>
        <v>0.8606666666666667</v>
      </c>
      <c r="L10" s="29">
        <v>0</v>
      </c>
      <c r="M10" s="30"/>
      <c r="N10" s="30"/>
      <c r="O10" s="31" t="s">
        <v>429</v>
      </c>
      <c r="P10" s="16" t="e">
        <f>K10+O10</f>
        <v>#VALUE!</v>
      </c>
      <c r="Q10" s="58" t="s">
        <v>429</v>
      </c>
      <c r="R10" s="18"/>
    </row>
    <row r="11" spans="1:18" s="11" customFormat="1" ht="16.5" thickBot="1">
      <c r="A11" s="92" t="s">
        <v>98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18" s="20" customFormat="1" ht="11.25">
      <c r="A12" s="88" t="s">
        <v>0</v>
      </c>
      <c r="B12" s="88" t="s">
        <v>92</v>
      </c>
      <c r="C12" s="88" t="s">
        <v>1</v>
      </c>
      <c r="D12" s="88" t="s">
        <v>2</v>
      </c>
      <c r="E12" s="88" t="s">
        <v>51</v>
      </c>
      <c r="F12" s="88" t="s">
        <v>106</v>
      </c>
      <c r="G12" s="88" t="s">
        <v>53</v>
      </c>
      <c r="H12" s="90" t="s">
        <v>85</v>
      </c>
      <c r="I12" s="91"/>
      <c r="J12" s="91"/>
      <c r="K12" s="91"/>
      <c r="L12" s="80" t="s">
        <v>87</v>
      </c>
      <c r="M12" s="81"/>
      <c r="N12" s="81"/>
      <c r="O12" s="81"/>
      <c r="P12" s="82" t="s">
        <v>88</v>
      </c>
      <c r="Q12" s="84" t="str">
        <f>Q4</f>
        <v>Сумма времени, мин.</v>
      </c>
      <c r="R12" s="86" t="s">
        <v>89</v>
      </c>
    </row>
    <row r="13" spans="1:18" s="21" customFormat="1" ht="33.75">
      <c r="A13" s="89"/>
      <c r="B13" s="89"/>
      <c r="C13" s="89"/>
      <c r="D13" s="89"/>
      <c r="E13" s="89"/>
      <c r="F13" s="89"/>
      <c r="G13" s="89"/>
      <c r="H13" s="22" t="s">
        <v>83</v>
      </c>
      <c r="I13" s="23" t="s">
        <v>84</v>
      </c>
      <c r="J13" s="23" t="s">
        <v>86</v>
      </c>
      <c r="K13" s="23" t="s">
        <v>90</v>
      </c>
      <c r="L13" s="27" t="s">
        <v>83</v>
      </c>
      <c r="M13" s="28" t="s">
        <v>84</v>
      </c>
      <c r="N13" s="28" t="s">
        <v>86</v>
      </c>
      <c r="O13" s="28" t="s">
        <v>91</v>
      </c>
      <c r="P13" s="83"/>
      <c r="Q13" s="85"/>
      <c r="R13" s="87"/>
    </row>
    <row r="14" spans="1:18" s="4" customFormat="1" ht="12.75">
      <c r="A14" s="1" t="s">
        <v>3</v>
      </c>
      <c r="B14" s="1" t="s">
        <v>268</v>
      </c>
      <c r="C14" s="7" t="s">
        <v>65</v>
      </c>
      <c r="D14" s="8">
        <v>9</v>
      </c>
      <c r="E14" s="1" t="s">
        <v>52</v>
      </c>
      <c r="F14" s="6"/>
      <c r="G14" s="1" t="s">
        <v>265</v>
      </c>
      <c r="H14" s="24">
        <v>0</v>
      </c>
      <c r="I14" s="25">
        <v>25</v>
      </c>
      <c r="J14" s="25">
        <v>46</v>
      </c>
      <c r="K14" s="26">
        <f>H14+I14/60+J14/6000</f>
        <v>0.42433333333333334</v>
      </c>
      <c r="L14" s="29">
        <v>0</v>
      </c>
      <c r="M14" s="30">
        <v>25</v>
      </c>
      <c r="N14" s="30">
        <v>14</v>
      </c>
      <c r="O14" s="31">
        <f>L14+M14/60+N14/6000</f>
        <v>0.41900000000000004</v>
      </c>
      <c r="P14" s="16">
        <f>K14+O14</f>
        <v>0.8433333333333334</v>
      </c>
      <c r="Q14" s="58">
        <f>O14+K14</f>
        <v>0.8433333333333334</v>
      </c>
      <c r="R14" s="18">
        <v>1</v>
      </c>
    </row>
    <row r="15" spans="1:18" s="4" customFormat="1" ht="12.75">
      <c r="A15" s="1" t="s">
        <v>4</v>
      </c>
      <c r="B15" s="1" t="s">
        <v>269</v>
      </c>
      <c r="C15" s="7" t="s">
        <v>272</v>
      </c>
      <c r="D15" s="8">
        <v>8</v>
      </c>
      <c r="E15" s="1" t="s">
        <v>52</v>
      </c>
      <c r="F15" s="6"/>
      <c r="G15" s="1" t="s">
        <v>265</v>
      </c>
      <c r="H15" s="24">
        <v>0</v>
      </c>
      <c r="I15" s="25">
        <v>24</v>
      </c>
      <c r="J15" s="25">
        <v>99</v>
      </c>
      <c r="K15" s="26">
        <f>H15+I15/60+J15/6000</f>
        <v>0.41650000000000004</v>
      </c>
      <c r="L15" s="29">
        <v>0</v>
      </c>
      <c r="M15" s="30">
        <v>25</v>
      </c>
      <c r="N15" s="30">
        <v>69</v>
      </c>
      <c r="O15" s="31">
        <f>L15+M15/60+N15/6000</f>
        <v>0.4281666666666667</v>
      </c>
      <c r="P15" s="16">
        <f>K15+O15</f>
        <v>0.8446666666666667</v>
      </c>
      <c r="Q15" s="58">
        <f>O15+K15</f>
        <v>0.8446666666666667</v>
      </c>
      <c r="R15" s="18">
        <v>2</v>
      </c>
    </row>
    <row r="16" spans="1:18" s="4" customFormat="1" ht="12.75">
      <c r="A16" s="1" t="s">
        <v>5</v>
      </c>
      <c r="B16" s="1" t="s">
        <v>270</v>
      </c>
      <c r="C16" s="33" t="s">
        <v>82</v>
      </c>
      <c r="D16" s="34">
        <v>8</v>
      </c>
      <c r="E16" s="1" t="s">
        <v>52</v>
      </c>
      <c r="F16" s="35"/>
      <c r="G16" s="1" t="s">
        <v>265</v>
      </c>
      <c r="H16" s="24">
        <v>0</v>
      </c>
      <c r="I16" s="25">
        <v>35</v>
      </c>
      <c r="J16" s="25">
        <v>77</v>
      </c>
      <c r="K16" s="26">
        <f>H16+I16/60+J16/6000</f>
        <v>0.5961666666666667</v>
      </c>
      <c r="L16" s="29">
        <v>0</v>
      </c>
      <c r="M16" s="30">
        <v>34</v>
      </c>
      <c r="N16" s="30">
        <v>5</v>
      </c>
      <c r="O16" s="31">
        <f>L16+M16/60+N16/6000</f>
        <v>0.5675</v>
      </c>
      <c r="P16" s="16">
        <f>K16+O16</f>
        <v>1.1636666666666668</v>
      </c>
      <c r="Q16" s="58">
        <f>O16+K16</f>
        <v>1.1636666666666668</v>
      </c>
      <c r="R16" s="18">
        <v>3</v>
      </c>
    </row>
    <row r="17" spans="1:18" s="4" customFormat="1" ht="12.75">
      <c r="A17" s="1" t="s">
        <v>6</v>
      </c>
      <c r="B17" s="1" t="s">
        <v>267</v>
      </c>
      <c r="C17" s="2" t="s">
        <v>271</v>
      </c>
      <c r="D17" s="3">
        <v>9</v>
      </c>
      <c r="E17" s="1" t="s">
        <v>52</v>
      </c>
      <c r="F17" s="1"/>
      <c r="G17" s="1" t="s">
        <v>265</v>
      </c>
      <c r="H17" s="24">
        <v>0</v>
      </c>
      <c r="I17" s="25">
        <v>34</v>
      </c>
      <c r="J17" s="25">
        <v>39</v>
      </c>
      <c r="K17" s="26">
        <f>H17+I17/60+J17/6000</f>
        <v>0.5731666666666666</v>
      </c>
      <c r="L17" s="29">
        <v>0</v>
      </c>
      <c r="M17" s="30">
        <v>38</v>
      </c>
      <c r="N17" s="30">
        <v>35</v>
      </c>
      <c r="O17" s="31">
        <f>L17+M17/60+N17/6000</f>
        <v>0.6391666666666667</v>
      </c>
      <c r="P17" s="16">
        <f>K17+O17</f>
        <v>1.2123333333333333</v>
      </c>
      <c r="Q17" s="58">
        <f>O17+K17</f>
        <v>1.2123333333333333</v>
      </c>
      <c r="R17" s="17">
        <v>4</v>
      </c>
    </row>
    <row r="18" spans="1:18" s="4" customFormat="1" ht="12.75">
      <c r="A18" s="1" t="s">
        <v>7</v>
      </c>
      <c r="B18" s="1" t="s">
        <v>266</v>
      </c>
      <c r="C18" s="2" t="s">
        <v>434</v>
      </c>
      <c r="D18" s="3">
        <v>5</v>
      </c>
      <c r="E18" s="1" t="s">
        <v>52</v>
      </c>
      <c r="F18" s="1"/>
      <c r="G18" s="1" t="s">
        <v>117</v>
      </c>
      <c r="H18" s="24">
        <v>0</v>
      </c>
      <c r="I18" s="25"/>
      <c r="J18" s="25"/>
      <c r="K18" s="26">
        <f>H18+I18/60+J18/6000</f>
        <v>0</v>
      </c>
      <c r="L18" s="29">
        <v>0</v>
      </c>
      <c r="M18" s="30"/>
      <c r="N18" s="30"/>
      <c r="O18" s="31">
        <f>L18+M18/60+N18/6000</f>
        <v>0</v>
      </c>
      <c r="P18" s="16">
        <f>K18+O18</f>
        <v>0</v>
      </c>
      <c r="Q18" s="58" t="s">
        <v>428</v>
      </c>
      <c r="R18" s="17"/>
    </row>
    <row r="19" spans="1:18" s="15" customFormat="1" ht="16.5" thickBot="1">
      <c r="A19" s="92" t="s">
        <v>99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1:18" s="20" customFormat="1" ht="11.25">
      <c r="A20" s="88" t="s">
        <v>0</v>
      </c>
      <c r="B20" s="88" t="s">
        <v>92</v>
      </c>
      <c r="C20" s="88" t="s">
        <v>1</v>
      </c>
      <c r="D20" s="88" t="s">
        <v>2</v>
      </c>
      <c r="E20" s="88" t="s">
        <v>51</v>
      </c>
      <c r="F20" s="88" t="s">
        <v>106</v>
      </c>
      <c r="G20" s="88" t="s">
        <v>53</v>
      </c>
      <c r="H20" s="90" t="s">
        <v>85</v>
      </c>
      <c r="I20" s="91"/>
      <c r="J20" s="91"/>
      <c r="K20" s="91"/>
      <c r="L20" s="80" t="s">
        <v>87</v>
      </c>
      <c r="M20" s="81"/>
      <c r="N20" s="81"/>
      <c r="O20" s="81"/>
      <c r="P20" s="82" t="s">
        <v>88</v>
      </c>
      <c r="Q20" s="84" t="str">
        <f>Q12</f>
        <v>Сумма времени, мин.</v>
      </c>
      <c r="R20" s="86" t="s">
        <v>89</v>
      </c>
    </row>
    <row r="21" spans="1:18" s="21" customFormat="1" ht="33.75">
      <c r="A21" s="89"/>
      <c r="B21" s="89"/>
      <c r="C21" s="89"/>
      <c r="D21" s="89"/>
      <c r="E21" s="89"/>
      <c r="F21" s="89"/>
      <c r="G21" s="89"/>
      <c r="H21" s="22" t="s">
        <v>83</v>
      </c>
      <c r="I21" s="23" t="s">
        <v>84</v>
      </c>
      <c r="J21" s="23" t="s">
        <v>86</v>
      </c>
      <c r="K21" s="23" t="s">
        <v>90</v>
      </c>
      <c r="L21" s="27" t="s">
        <v>83</v>
      </c>
      <c r="M21" s="28" t="s">
        <v>84</v>
      </c>
      <c r="N21" s="28" t="s">
        <v>86</v>
      </c>
      <c r="O21" s="28" t="s">
        <v>91</v>
      </c>
      <c r="P21" s="83"/>
      <c r="Q21" s="85"/>
      <c r="R21" s="87"/>
    </row>
    <row r="22" spans="1:18" s="4" customFormat="1" ht="12.75">
      <c r="A22" s="1" t="s">
        <v>3</v>
      </c>
      <c r="B22" s="1" t="s">
        <v>290</v>
      </c>
      <c r="C22" s="2" t="s">
        <v>66</v>
      </c>
      <c r="D22" s="3">
        <v>14</v>
      </c>
      <c r="E22" s="6" t="s">
        <v>52</v>
      </c>
      <c r="F22" s="1"/>
      <c r="G22" s="1" t="s">
        <v>265</v>
      </c>
      <c r="H22" s="24">
        <v>0</v>
      </c>
      <c r="I22" s="25">
        <v>32</v>
      </c>
      <c r="J22" s="25">
        <v>24</v>
      </c>
      <c r="K22" s="26">
        <f>H22+I22/60+J22/6000</f>
        <v>0.5373333333333333</v>
      </c>
      <c r="L22" s="29">
        <v>0</v>
      </c>
      <c r="M22" s="30">
        <v>32</v>
      </c>
      <c r="N22" s="30">
        <v>96</v>
      </c>
      <c r="O22" s="31">
        <f>L22+M22/60+N22/6000</f>
        <v>0.5493333333333333</v>
      </c>
      <c r="P22" s="16">
        <f>K22+O22</f>
        <v>1.0866666666666667</v>
      </c>
      <c r="Q22" s="58">
        <f>O22+K22</f>
        <v>1.0866666666666667</v>
      </c>
      <c r="R22" s="18">
        <v>1</v>
      </c>
    </row>
    <row r="23" spans="1:18" s="4" customFormat="1" ht="12.75">
      <c r="A23" s="1" t="s">
        <v>4</v>
      </c>
      <c r="B23" s="1" t="s">
        <v>291</v>
      </c>
      <c r="C23" s="7" t="s">
        <v>79</v>
      </c>
      <c r="D23" s="8">
        <v>12</v>
      </c>
      <c r="E23" s="6" t="s">
        <v>52</v>
      </c>
      <c r="F23" s="6"/>
      <c r="G23" s="1" t="s">
        <v>265</v>
      </c>
      <c r="H23" s="24">
        <v>0</v>
      </c>
      <c r="I23" s="25">
        <v>33</v>
      </c>
      <c r="J23" s="25">
        <v>88</v>
      </c>
      <c r="K23" s="26">
        <f>H23+I23/60+J23/6000</f>
        <v>0.5646666666666668</v>
      </c>
      <c r="L23" s="29">
        <v>0</v>
      </c>
      <c r="M23" s="30">
        <v>36</v>
      </c>
      <c r="N23" s="30">
        <v>25</v>
      </c>
      <c r="O23" s="31">
        <f>L23+M23/60+N23/6000</f>
        <v>0.6041666666666666</v>
      </c>
      <c r="P23" s="16">
        <f>K23+O23</f>
        <v>1.1688333333333334</v>
      </c>
      <c r="Q23" s="58">
        <f>O23+K23</f>
        <v>1.1688333333333334</v>
      </c>
      <c r="R23" s="18">
        <v>2</v>
      </c>
    </row>
    <row r="24" spans="1:18" s="4" customFormat="1" ht="12.75">
      <c r="A24" s="1" t="s">
        <v>5</v>
      </c>
      <c r="B24" s="1" t="s">
        <v>422</v>
      </c>
      <c r="C24" s="7" t="s">
        <v>128</v>
      </c>
      <c r="D24" s="8">
        <v>10</v>
      </c>
      <c r="E24" s="6" t="s">
        <v>52</v>
      </c>
      <c r="F24" s="1"/>
      <c r="G24" s="1" t="s">
        <v>274</v>
      </c>
      <c r="H24" s="24">
        <v>0</v>
      </c>
      <c r="I24" s="25">
        <v>35</v>
      </c>
      <c r="J24" s="25">
        <v>60</v>
      </c>
      <c r="K24" s="26">
        <f>H24+I24/60+J24/6000</f>
        <v>0.5933333333333334</v>
      </c>
      <c r="L24" s="29">
        <v>0</v>
      </c>
      <c r="M24" s="30">
        <v>36</v>
      </c>
      <c r="N24" s="30">
        <v>25</v>
      </c>
      <c r="O24" s="31">
        <f>L24+M24/60+N24/6000</f>
        <v>0.6041666666666666</v>
      </c>
      <c r="P24" s="16">
        <f>K24+O24</f>
        <v>1.1975</v>
      </c>
      <c r="Q24" s="58">
        <f>O24+K24</f>
        <v>1.1975</v>
      </c>
      <c r="R24" s="38" t="s">
        <v>5</v>
      </c>
    </row>
    <row r="25" spans="1:18" s="4" customFormat="1" ht="12.75">
      <c r="A25" s="1" t="s">
        <v>6</v>
      </c>
      <c r="B25" s="1" t="s">
        <v>279</v>
      </c>
      <c r="C25" s="2" t="s">
        <v>293</v>
      </c>
      <c r="D25" s="3">
        <v>15</v>
      </c>
      <c r="E25" s="6" t="s">
        <v>52</v>
      </c>
      <c r="F25" s="1" t="s">
        <v>294</v>
      </c>
      <c r="G25" s="56"/>
      <c r="H25" s="24">
        <v>0</v>
      </c>
      <c r="I25" s="25">
        <v>36</v>
      </c>
      <c r="J25" s="25">
        <v>6</v>
      </c>
      <c r="K25" s="26">
        <f>H25+I25/60+J25/6000</f>
        <v>0.601</v>
      </c>
      <c r="L25" s="29">
        <v>0</v>
      </c>
      <c r="M25" s="30">
        <v>36</v>
      </c>
      <c r="N25" s="30">
        <v>80</v>
      </c>
      <c r="O25" s="31">
        <f>L25+M25/60+N25/6000</f>
        <v>0.6133333333333333</v>
      </c>
      <c r="P25" s="16">
        <f>K25+O25</f>
        <v>1.2143333333333333</v>
      </c>
      <c r="Q25" s="58">
        <f>O25+K25</f>
        <v>1.2143333333333333</v>
      </c>
      <c r="R25" s="17">
        <v>4</v>
      </c>
    </row>
    <row r="26" spans="1:18" s="4" customFormat="1" ht="12.75">
      <c r="A26" s="1" t="s">
        <v>7</v>
      </c>
      <c r="B26" s="1" t="s">
        <v>289</v>
      </c>
      <c r="C26" s="7" t="s">
        <v>63</v>
      </c>
      <c r="D26" s="8">
        <v>11</v>
      </c>
      <c r="E26" s="6" t="s">
        <v>54</v>
      </c>
      <c r="F26" s="6" t="s">
        <v>292</v>
      </c>
      <c r="G26" s="45" t="s">
        <v>292</v>
      </c>
      <c r="H26" s="24">
        <v>0</v>
      </c>
      <c r="I26" s="25">
        <v>36</v>
      </c>
      <c r="J26" s="25">
        <v>43</v>
      </c>
      <c r="K26" s="26">
        <f>H26+I26/60+J26/6000</f>
        <v>0.6071666666666666</v>
      </c>
      <c r="L26" s="29">
        <v>0</v>
      </c>
      <c r="M26" s="30">
        <v>38</v>
      </c>
      <c r="N26" s="30">
        <v>23</v>
      </c>
      <c r="O26" s="31">
        <f>L26+M26/60+N26/6000</f>
        <v>0.6371666666666667</v>
      </c>
      <c r="P26" s="16">
        <f>K26+O26</f>
        <v>1.2443333333333333</v>
      </c>
      <c r="Q26" s="58">
        <f>O26+K26</f>
        <v>1.2443333333333333</v>
      </c>
      <c r="R26" s="37" t="s">
        <v>7</v>
      </c>
    </row>
    <row r="27" spans="1:18" s="15" customFormat="1" ht="16.5" thickBot="1">
      <c r="A27" s="92" t="s">
        <v>105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1:18" s="20" customFormat="1" ht="11.25">
      <c r="A28" s="88" t="s">
        <v>0</v>
      </c>
      <c r="B28" s="88" t="s">
        <v>92</v>
      </c>
      <c r="C28" s="88" t="s">
        <v>1</v>
      </c>
      <c r="D28" s="88" t="s">
        <v>2</v>
      </c>
      <c r="E28" s="88" t="s">
        <v>51</v>
      </c>
      <c r="F28" s="88" t="s">
        <v>106</v>
      </c>
      <c r="G28" s="88" t="s">
        <v>53</v>
      </c>
      <c r="H28" s="90" t="s">
        <v>85</v>
      </c>
      <c r="I28" s="91"/>
      <c r="J28" s="91"/>
      <c r="K28" s="91"/>
      <c r="L28" s="80" t="s">
        <v>87</v>
      </c>
      <c r="M28" s="81"/>
      <c r="N28" s="81"/>
      <c r="O28" s="81"/>
      <c r="P28" s="82" t="s">
        <v>88</v>
      </c>
      <c r="Q28" s="84" t="str">
        <f>Q20</f>
        <v>Сумма времени, мин.</v>
      </c>
      <c r="R28" s="86" t="s">
        <v>89</v>
      </c>
    </row>
    <row r="29" spans="1:18" s="21" customFormat="1" ht="33.75">
      <c r="A29" s="89"/>
      <c r="B29" s="89"/>
      <c r="C29" s="89"/>
      <c r="D29" s="89"/>
      <c r="E29" s="89"/>
      <c r="F29" s="89"/>
      <c r="G29" s="89"/>
      <c r="H29" s="22" t="s">
        <v>83</v>
      </c>
      <c r="I29" s="23" t="s">
        <v>84</v>
      </c>
      <c r="J29" s="23" t="s">
        <v>86</v>
      </c>
      <c r="K29" s="23" t="s">
        <v>90</v>
      </c>
      <c r="L29" s="27" t="s">
        <v>83</v>
      </c>
      <c r="M29" s="28" t="s">
        <v>84</v>
      </c>
      <c r="N29" s="28" t="s">
        <v>86</v>
      </c>
      <c r="O29" s="28" t="s">
        <v>91</v>
      </c>
      <c r="P29" s="83"/>
      <c r="Q29" s="85"/>
      <c r="R29" s="87"/>
    </row>
    <row r="30" spans="1:18" s="4" customFormat="1" ht="12.75">
      <c r="A30" s="1" t="s">
        <v>3</v>
      </c>
      <c r="B30" s="1" t="s">
        <v>282</v>
      </c>
      <c r="C30" s="49" t="s">
        <v>123</v>
      </c>
      <c r="D30" s="50">
        <v>14</v>
      </c>
      <c r="E30" s="51" t="s">
        <v>52</v>
      </c>
      <c r="F30" s="1"/>
      <c r="G30" s="1" t="s">
        <v>265</v>
      </c>
      <c r="H30" s="24">
        <v>0</v>
      </c>
      <c r="I30" s="25">
        <v>24</v>
      </c>
      <c r="J30" s="25">
        <v>74</v>
      </c>
      <c r="K30" s="26">
        <f aca="true" t="shared" si="0" ref="K30:K38">H30+I30/60+J30/6000</f>
        <v>0.41233333333333333</v>
      </c>
      <c r="L30" s="29">
        <v>0</v>
      </c>
      <c r="M30" s="30">
        <v>25</v>
      </c>
      <c r="N30" s="30">
        <v>54</v>
      </c>
      <c r="O30" s="31">
        <f aca="true" t="shared" si="1" ref="O30:O38">L30+M30/60+N30/6000</f>
        <v>0.4256666666666667</v>
      </c>
      <c r="P30" s="16"/>
      <c r="Q30" s="58">
        <f aca="true" t="shared" si="2" ref="Q30:Q36">O30+K30</f>
        <v>0.8380000000000001</v>
      </c>
      <c r="R30" s="18">
        <v>1</v>
      </c>
    </row>
    <row r="31" spans="1:18" s="4" customFormat="1" ht="12.75">
      <c r="A31" s="1" t="s">
        <v>4</v>
      </c>
      <c r="B31" s="1" t="s">
        <v>281</v>
      </c>
      <c r="C31" s="49" t="s">
        <v>113</v>
      </c>
      <c r="D31" s="50">
        <v>14</v>
      </c>
      <c r="E31" s="51" t="s">
        <v>52</v>
      </c>
      <c r="F31" s="1"/>
      <c r="G31" s="1" t="s">
        <v>265</v>
      </c>
      <c r="H31" s="24">
        <v>0</v>
      </c>
      <c r="I31" s="25">
        <v>26</v>
      </c>
      <c r="J31" s="25">
        <v>34</v>
      </c>
      <c r="K31" s="26">
        <f t="shared" si="0"/>
        <v>0.439</v>
      </c>
      <c r="L31" s="29">
        <v>0</v>
      </c>
      <c r="M31" s="30">
        <v>27</v>
      </c>
      <c r="N31" s="30">
        <v>76</v>
      </c>
      <c r="O31" s="31">
        <f t="shared" si="1"/>
        <v>0.46266666666666667</v>
      </c>
      <c r="P31" s="16"/>
      <c r="Q31" s="58">
        <f t="shared" si="2"/>
        <v>0.9016666666666666</v>
      </c>
      <c r="R31" s="17">
        <v>2</v>
      </c>
    </row>
    <row r="32" spans="1:18" s="4" customFormat="1" ht="12.75">
      <c r="A32" s="1" t="s">
        <v>5</v>
      </c>
      <c r="B32" s="1" t="s">
        <v>278</v>
      </c>
      <c r="C32" s="49" t="s">
        <v>203</v>
      </c>
      <c r="D32" s="50">
        <v>10</v>
      </c>
      <c r="E32" s="51" t="s">
        <v>52</v>
      </c>
      <c r="F32" s="1"/>
      <c r="G32" s="1"/>
      <c r="H32" s="24">
        <v>0</v>
      </c>
      <c r="I32" s="25">
        <v>29</v>
      </c>
      <c r="J32" s="25">
        <v>43</v>
      </c>
      <c r="K32" s="26">
        <f t="shared" si="0"/>
        <v>0.4905</v>
      </c>
      <c r="L32" s="29">
        <v>0</v>
      </c>
      <c r="M32" s="30">
        <v>29</v>
      </c>
      <c r="N32" s="30">
        <v>86</v>
      </c>
      <c r="O32" s="31">
        <f t="shared" si="1"/>
        <v>0.49766666666666665</v>
      </c>
      <c r="P32" s="16">
        <f>K32+O32</f>
        <v>0.9881666666666666</v>
      </c>
      <c r="Q32" s="58">
        <f t="shared" si="2"/>
        <v>0.9881666666666666</v>
      </c>
      <c r="R32" s="17">
        <v>3</v>
      </c>
    </row>
    <row r="33" spans="1:18" s="4" customFormat="1" ht="12.75">
      <c r="A33" s="1" t="s">
        <v>6</v>
      </c>
      <c r="B33" s="1" t="s">
        <v>280</v>
      </c>
      <c r="C33" s="49" t="s">
        <v>112</v>
      </c>
      <c r="D33" s="50">
        <v>12</v>
      </c>
      <c r="E33" s="51" t="s">
        <v>52</v>
      </c>
      <c r="F33" s="1"/>
      <c r="G33" s="1" t="s">
        <v>265</v>
      </c>
      <c r="H33" s="24">
        <v>0</v>
      </c>
      <c r="I33" s="25">
        <v>29</v>
      </c>
      <c r="J33" s="25">
        <v>18</v>
      </c>
      <c r="K33" s="26">
        <f t="shared" si="0"/>
        <v>0.48633333333333334</v>
      </c>
      <c r="L33" s="29">
        <v>0</v>
      </c>
      <c r="M33" s="30">
        <v>30</v>
      </c>
      <c r="N33" s="30">
        <v>11</v>
      </c>
      <c r="O33" s="31">
        <f t="shared" si="1"/>
        <v>0.5018333333333334</v>
      </c>
      <c r="P33" s="16"/>
      <c r="Q33" s="58">
        <f t="shared" si="2"/>
        <v>0.9881666666666666</v>
      </c>
      <c r="R33" s="17">
        <v>4</v>
      </c>
    </row>
    <row r="34" spans="1:18" s="4" customFormat="1" ht="12.75">
      <c r="A34" s="1" t="s">
        <v>7</v>
      </c>
      <c r="B34" s="1" t="s">
        <v>421</v>
      </c>
      <c r="C34" s="2" t="s">
        <v>286</v>
      </c>
      <c r="D34" s="3">
        <v>11</v>
      </c>
      <c r="E34" s="51" t="s">
        <v>52</v>
      </c>
      <c r="F34" s="1"/>
      <c r="G34" s="1" t="s">
        <v>265</v>
      </c>
      <c r="H34" s="24">
        <v>0</v>
      </c>
      <c r="I34" s="25">
        <v>30</v>
      </c>
      <c r="J34" s="25">
        <v>89</v>
      </c>
      <c r="K34" s="26">
        <f t="shared" si="0"/>
        <v>0.5148333333333334</v>
      </c>
      <c r="L34" s="29">
        <v>0</v>
      </c>
      <c r="M34" s="30">
        <v>32</v>
      </c>
      <c r="N34" s="30">
        <v>38</v>
      </c>
      <c r="O34" s="31">
        <f t="shared" si="1"/>
        <v>0.5396666666666666</v>
      </c>
      <c r="P34" s="16"/>
      <c r="Q34" s="58">
        <f t="shared" si="2"/>
        <v>1.0545</v>
      </c>
      <c r="R34" s="17">
        <v>5</v>
      </c>
    </row>
    <row r="35" spans="1:18" s="4" customFormat="1" ht="12.75">
      <c r="A35" s="1" t="s">
        <v>8</v>
      </c>
      <c r="B35" s="1" t="s">
        <v>284</v>
      </c>
      <c r="C35" s="2" t="s">
        <v>131</v>
      </c>
      <c r="D35" s="3">
        <v>11</v>
      </c>
      <c r="E35" s="51" t="s">
        <v>52</v>
      </c>
      <c r="F35" s="1"/>
      <c r="G35" s="1" t="s">
        <v>265</v>
      </c>
      <c r="H35" s="24">
        <v>0</v>
      </c>
      <c r="I35" s="25">
        <v>39</v>
      </c>
      <c r="J35" s="25">
        <v>82</v>
      </c>
      <c r="K35" s="26">
        <f t="shared" si="0"/>
        <v>0.6636666666666667</v>
      </c>
      <c r="L35" s="29">
        <v>0</v>
      </c>
      <c r="M35" s="30">
        <v>40</v>
      </c>
      <c r="N35" s="30">
        <v>16</v>
      </c>
      <c r="O35" s="31">
        <f t="shared" si="1"/>
        <v>0.6693333333333333</v>
      </c>
      <c r="P35" s="16" t="s">
        <v>129</v>
      </c>
      <c r="Q35" s="58">
        <f t="shared" si="2"/>
        <v>1.3330000000000002</v>
      </c>
      <c r="R35" s="17">
        <v>6</v>
      </c>
    </row>
    <row r="36" spans="1:18" s="4" customFormat="1" ht="12.75">
      <c r="A36" s="1" t="s">
        <v>9</v>
      </c>
      <c r="B36" s="1" t="s">
        <v>277</v>
      </c>
      <c r="C36" s="7" t="s">
        <v>202</v>
      </c>
      <c r="D36" s="8">
        <v>12</v>
      </c>
      <c r="E36" s="6" t="s">
        <v>164</v>
      </c>
      <c r="F36" s="6" t="s">
        <v>165</v>
      </c>
      <c r="G36" s="1"/>
      <c r="H36" s="24">
        <v>0</v>
      </c>
      <c r="I36" s="25">
        <v>41</v>
      </c>
      <c r="J36" s="25">
        <v>38</v>
      </c>
      <c r="K36" s="26">
        <f t="shared" si="0"/>
        <v>0.6896666666666667</v>
      </c>
      <c r="L36" s="29">
        <v>0</v>
      </c>
      <c r="M36" s="30">
        <v>43</v>
      </c>
      <c r="N36" s="30">
        <v>16</v>
      </c>
      <c r="O36" s="31">
        <f t="shared" si="1"/>
        <v>0.7193333333333334</v>
      </c>
      <c r="P36" s="16">
        <f>K36+O36</f>
        <v>1.409</v>
      </c>
      <c r="Q36" s="58">
        <f t="shared" si="2"/>
        <v>1.409</v>
      </c>
      <c r="R36" s="17">
        <v>7</v>
      </c>
    </row>
    <row r="37" spans="1:18" s="4" customFormat="1" ht="12.75">
      <c r="A37" s="1" t="s">
        <v>10</v>
      </c>
      <c r="B37" s="1" t="s">
        <v>279</v>
      </c>
      <c r="C37" s="49" t="s">
        <v>118</v>
      </c>
      <c r="D37" s="50">
        <v>13</v>
      </c>
      <c r="E37" s="51" t="s">
        <v>52</v>
      </c>
      <c r="F37" s="1"/>
      <c r="G37" s="1" t="s">
        <v>117</v>
      </c>
      <c r="H37" s="24">
        <v>0</v>
      </c>
      <c r="I37" s="25"/>
      <c r="J37" s="25"/>
      <c r="K37" s="26">
        <f t="shared" si="0"/>
        <v>0</v>
      </c>
      <c r="L37" s="29">
        <v>0</v>
      </c>
      <c r="M37" s="30"/>
      <c r="N37" s="30"/>
      <c r="O37" s="31">
        <f t="shared" si="1"/>
        <v>0</v>
      </c>
      <c r="P37" s="16"/>
      <c r="Q37" s="58" t="s">
        <v>428</v>
      </c>
      <c r="R37" s="18"/>
    </row>
    <row r="38" spans="1:18" s="4" customFormat="1" ht="12.75">
      <c r="A38" s="1" t="s">
        <v>11</v>
      </c>
      <c r="B38" s="1" t="s">
        <v>283</v>
      </c>
      <c r="C38" s="49" t="s">
        <v>285</v>
      </c>
      <c r="D38" s="50">
        <v>10</v>
      </c>
      <c r="E38" s="51" t="s">
        <v>52</v>
      </c>
      <c r="F38" s="6" t="s">
        <v>165</v>
      </c>
      <c r="G38" s="1"/>
      <c r="H38" s="24">
        <v>0</v>
      </c>
      <c r="I38" s="25"/>
      <c r="J38" s="25"/>
      <c r="K38" s="26">
        <f t="shared" si="0"/>
        <v>0</v>
      </c>
      <c r="L38" s="29">
        <v>0</v>
      </c>
      <c r="M38" s="30"/>
      <c r="N38" s="30"/>
      <c r="O38" s="31">
        <f t="shared" si="1"/>
        <v>0</v>
      </c>
      <c r="P38" s="16"/>
      <c r="Q38" s="58" t="s">
        <v>428</v>
      </c>
      <c r="R38" s="18"/>
    </row>
    <row r="39" spans="1:18" s="15" customFormat="1" ht="16.5" thickBot="1">
      <c r="A39" s="92" t="s">
        <v>100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</row>
    <row r="40" spans="1:18" s="20" customFormat="1" ht="11.25">
      <c r="A40" s="88" t="s">
        <v>0</v>
      </c>
      <c r="B40" s="88" t="s">
        <v>92</v>
      </c>
      <c r="C40" s="88" t="s">
        <v>1</v>
      </c>
      <c r="D40" s="88" t="s">
        <v>2</v>
      </c>
      <c r="E40" s="88" t="s">
        <v>51</v>
      </c>
      <c r="F40" s="88" t="s">
        <v>106</v>
      </c>
      <c r="G40" s="88" t="s">
        <v>53</v>
      </c>
      <c r="H40" s="90" t="s">
        <v>85</v>
      </c>
      <c r="I40" s="91"/>
      <c r="J40" s="91"/>
      <c r="K40" s="91"/>
      <c r="L40" s="80" t="s">
        <v>87</v>
      </c>
      <c r="M40" s="81"/>
      <c r="N40" s="81"/>
      <c r="O40" s="81"/>
      <c r="P40" s="82" t="s">
        <v>88</v>
      </c>
      <c r="Q40" s="84" t="str">
        <f>Q28</f>
        <v>Сумма времени, мин.</v>
      </c>
      <c r="R40" s="86" t="s">
        <v>89</v>
      </c>
    </row>
    <row r="41" spans="1:18" s="21" customFormat="1" ht="33.75">
      <c r="A41" s="89"/>
      <c r="B41" s="89"/>
      <c r="C41" s="89"/>
      <c r="D41" s="89"/>
      <c r="E41" s="89"/>
      <c r="F41" s="89"/>
      <c r="G41" s="89"/>
      <c r="H41" s="22" t="s">
        <v>83</v>
      </c>
      <c r="I41" s="23" t="s">
        <v>84</v>
      </c>
      <c r="J41" s="23" t="s">
        <v>86</v>
      </c>
      <c r="K41" s="23" t="s">
        <v>90</v>
      </c>
      <c r="L41" s="27" t="s">
        <v>83</v>
      </c>
      <c r="M41" s="28" t="s">
        <v>84</v>
      </c>
      <c r="N41" s="28" t="s">
        <v>86</v>
      </c>
      <c r="O41" s="28" t="s">
        <v>91</v>
      </c>
      <c r="P41" s="83"/>
      <c r="Q41" s="85"/>
      <c r="R41" s="87"/>
    </row>
    <row r="42" spans="1:18" s="4" customFormat="1" ht="12.75">
      <c r="A42" s="1" t="s">
        <v>3</v>
      </c>
      <c r="B42" s="1" t="s">
        <v>419</v>
      </c>
      <c r="C42" s="7" t="s">
        <v>132</v>
      </c>
      <c r="D42" s="8">
        <v>57</v>
      </c>
      <c r="E42" s="6" t="s">
        <v>52</v>
      </c>
      <c r="F42" s="6" t="s">
        <v>179</v>
      </c>
      <c r="G42" s="1"/>
      <c r="H42" s="24">
        <v>0</v>
      </c>
      <c r="I42" s="25">
        <v>37</v>
      </c>
      <c r="J42" s="25">
        <v>87</v>
      </c>
      <c r="K42" s="26">
        <f>H42+I42/60+J42/6000</f>
        <v>0.6311666666666667</v>
      </c>
      <c r="L42" s="29">
        <v>0</v>
      </c>
      <c r="M42" s="30">
        <v>41</v>
      </c>
      <c r="N42" s="30">
        <v>71</v>
      </c>
      <c r="O42" s="31">
        <f>L42+M42/60+N42/6000</f>
        <v>0.6951666666666667</v>
      </c>
      <c r="P42" s="16">
        <f>K42+O42</f>
        <v>1.3263333333333334</v>
      </c>
      <c r="Q42" s="58">
        <f>O42+K42</f>
        <v>1.3263333333333334</v>
      </c>
      <c r="R42" s="18">
        <v>1</v>
      </c>
    </row>
    <row r="43" spans="1:18" s="4" customFormat="1" ht="12.75">
      <c r="A43" s="1" t="s">
        <v>4</v>
      </c>
      <c r="B43" s="1" t="s">
        <v>420</v>
      </c>
      <c r="C43" s="2" t="s">
        <v>133</v>
      </c>
      <c r="D43" s="3">
        <v>66</v>
      </c>
      <c r="E43" s="6" t="s">
        <v>52</v>
      </c>
      <c r="F43" s="1"/>
      <c r="G43" s="1" t="s">
        <v>265</v>
      </c>
      <c r="H43" s="24">
        <v>0</v>
      </c>
      <c r="I43" s="25">
        <v>40</v>
      </c>
      <c r="J43" s="25">
        <v>93</v>
      </c>
      <c r="K43" s="26">
        <f>H43+I43/60+J43/6000</f>
        <v>0.6821666666666666</v>
      </c>
      <c r="L43" s="29">
        <v>1</v>
      </c>
      <c r="M43" s="30">
        <v>10</v>
      </c>
      <c r="N43" s="30">
        <v>73</v>
      </c>
      <c r="O43" s="31">
        <f>L43+M43/60+N43/6000</f>
        <v>1.1788333333333334</v>
      </c>
      <c r="P43" s="16">
        <f>K43+O43</f>
        <v>1.861</v>
      </c>
      <c r="Q43" s="58">
        <f>O43+K43</f>
        <v>1.861</v>
      </c>
      <c r="R43" s="18">
        <v>2</v>
      </c>
    </row>
    <row r="44" spans="1:18" s="15" customFormat="1" ht="16.5" thickBot="1">
      <c r="A44" s="92" t="s">
        <v>101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</row>
    <row r="45" spans="1:18" s="20" customFormat="1" ht="11.25">
      <c r="A45" s="88" t="s">
        <v>0</v>
      </c>
      <c r="B45" s="88" t="s">
        <v>92</v>
      </c>
      <c r="C45" s="88" t="s">
        <v>1</v>
      </c>
      <c r="D45" s="88" t="s">
        <v>2</v>
      </c>
      <c r="E45" s="88" t="s">
        <v>51</v>
      </c>
      <c r="F45" s="88" t="s">
        <v>106</v>
      </c>
      <c r="G45" s="88" t="s">
        <v>53</v>
      </c>
      <c r="H45" s="90" t="s">
        <v>85</v>
      </c>
      <c r="I45" s="91"/>
      <c r="J45" s="91"/>
      <c r="K45" s="91"/>
      <c r="L45" s="80" t="s">
        <v>87</v>
      </c>
      <c r="M45" s="81"/>
      <c r="N45" s="81"/>
      <c r="O45" s="81"/>
      <c r="P45" s="82" t="s">
        <v>88</v>
      </c>
      <c r="Q45" s="84" t="str">
        <f>Q40</f>
        <v>Сумма времени, мин.</v>
      </c>
      <c r="R45" s="86" t="s">
        <v>89</v>
      </c>
    </row>
    <row r="46" spans="1:18" s="21" customFormat="1" ht="33.75">
      <c r="A46" s="89"/>
      <c r="B46" s="89"/>
      <c r="C46" s="89"/>
      <c r="D46" s="89"/>
      <c r="E46" s="89"/>
      <c r="F46" s="89"/>
      <c r="G46" s="89"/>
      <c r="H46" s="22" t="s">
        <v>83</v>
      </c>
      <c r="I46" s="23" t="s">
        <v>84</v>
      </c>
      <c r="J46" s="23" t="s">
        <v>86</v>
      </c>
      <c r="K46" s="23" t="s">
        <v>90</v>
      </c>
      <c r="L46" s="27" t="s">
        <v>83</v>
      </c>
      <c r="M46" s="28" t="s">
        <v>84</v>
      </c>
      <c r="N46" s="28" t="s">
        <v>86</v>
      </c>
      <c r="O46" s="28" t="s">
        <v>91</v>
      </c>
      <c r="P46" s="83"/>
      <c r="Q46" s="85"/>
      <c r="R46" s="87"/>
    </row>
    <row r="47" spans="1:18" s="4" customFormat="1" ht="12.75">
      <c r="A47" s="1" t="s">
        <v>3</v>
      </c>
      <c r="B47" s="1" t="s">
        <v>304</v>
      </c>
      <c r="C47" s="2" t="s">
        <v>309</v>
      </c>
      <c r="D47" s="3">
        <v>64</v>
      </c>
      <c r="E47" s="1" t="s">
        <v>52</v>
      </c>
      <c r="F47" s="1"/>
      <c r="G47" s="1" t="s">
        <v>265</v>
      </c>
      <c r="H47" s="24">
        <v>0</v>
      </c>
      <c r="I47" s="25">
        <v>24</v>
      </c>
      <c r="J47" s="25">
        <v>85</v>
      </c>
      <c r="K47" s="26">
        <f aca="true" t="shared" si="3" ref="K47:K57">H47+I47/60+J47/6000</f>
        <v>0.4141666666666667</v>
      </c>
      <c r="L47" s="29">
        <v>0</v>
      </c>
      <c r="M47" s="30">
        <v>25</v>
      </c>
      <c r="N47" s="30">
        <v>49</v>
      </c>
      <c r="O47" s="31">
        <f aca="true" t="shared" si="4" ref="O47:O57">L47+M47/60+N47/6000</f>
        <v>0.42483333333333334</v>
      </c>
      <c r="P47" s="16" t="s">
        <v>130</v>
      </c>
      <c r="Q47" s="58">
        <f aca="true" t="shared" si="5" ref="Q47:Q56">O47+K47</f>
        <v>0.839</v>
      </c>
      <c r="R47" s="38" t="s">
        <v>3</v>
      </c>
    </row>
    <row r="48" spans="1:18" s="4" customFormat="1" ht="12.75">
      <c r="A48" s="1" t="s">
        <v>4</v>
      </c>
      <c r="B48" s="1" t="s">
        <v>295</v>
      </c>
      <c r="C48" s="2" t="s">
        <v>60</v>
      </c>
      <c r="D48" s="3">
        <v>62</v>
      </c>
      <c r="E48" s="1" t="s">
        <v>52</v>
      </c>
      <c r="F48" s="6" t="s">
        <v>158</v>
      </c>
      <c r="G48" s="1"/>
      <c r="H48" s="24">
        <v>0</v>
      </c>
      <c r="I48" s="25">
        <v>26</v>
      </c>
      <c r="J48" s="25">
        <v>91</v>
      </c>
      <c r="K48" s="26">
        <f t="shared" si="3"/>
        <v>0.4485</v>
      </c>
      <c r="L48" s="29">
        <v>0</v>
      </c>
      <c r="M48" s="30">
        <v>27</v>
      </c>
      <c r="N48" s="30">
        <v>95</v>
      </c>
      <c r="O48" s="31">
        <f t="shared" si="4"/>
        <v>0.4658333333333333</v>
      </c>
      <c r="P48" s="16">
        <f aca="true" t="shared" si="6" ref="P48:P57">K48+O48</f>
        <v>0.9143333333333333</v>
      </c>
      <c r="Q48" s="58">
        <f t="shared" si="5"/>
        <v>0.9143333333333333</v>
      </c>
      <c r="R48" s="18">
        <v>2</v>
      </c>
    </row>
    <row r="49" spans="1:18" s="4" customFormat="1" ht="12.75">
      <c r="A49" s="1" t="s">
        <v>5</v>
      </c>
      <c r="B49" s="1" t="s">
        <v>302</v>
      </c>
      <c r="C49" s="2" t="s">
        <v>69</v>
      </c>
      <c r="D49" s="3">
        <v>53</v>
      </c>
      <c r="E49" s="1" t="s">
        <v>52</v>
      </c>
      <c r="F49" s="1" t="s">
        <v>307</v>
      </c>
      <c r="G49" s="1"/>
      <c r="H49" s="24">
        <v>0</v>
      </c>
      <c r="I49" s="25">
        <v>27</v>
      </c>
      <c r="J49" s="25">
        <v>40</v>
      </c>
      <c r="K49" s="26">
        <f t="shared" si="3"/>
        <v>0.45666666666666667</v>
      </c>
      <c r="L49" s="29">
        <v>0</v>
      </c>
      <c r="M49" s="30">
        <v>27</v>
      </c>
      <c r="N49" s="30">
        <v>73</v>
      </c>
      <c r="O49" s="31">
        <f t="shared" si="4"/>
        <v>0.46216666666666667</v>
      </c>
      <c r="P49" s="16">
        <f t="shared" si="6"/>
        <v>0.9188333333333334</v>
      </c>
      <c r="Q49" s="58">
        <f t="shared" si="5"/>
        <v>0.9188333333333334</v>
      </c>
      <c r="R49" s="38" t="s">
        <v>5</v>
      </c>
    </row>
    <row r="50" spans="1:18" s="4" customFormat="1" ht="12.75">
      <c r="A50" s="1" t="s">
        <v>6</v>
      </c>
      <c r="B50" s="1" t="s">
        <v>303</v>
      </c>
      <c r="C50" s="2" t="s">
        <v>126</v>
      </c>
      <c r="D50" s="3">
        <v>52</v>
      </c>
      <c r="E50" s="1" t="s">
        <v>52</v>
      </c>
      <c r="F50" s="1" t="s">
        <v>308</v>
      </c>
      <c r="G50" s="1"/>
      <c r="H50" s="24">
        <v>0</v>
      </c>
      <c r="I50" s="25">
        <v>28</v>
      </c>
      <c r="J50" s="25">
        <v>44</v>
      </c>
      <c r="K50" s="26">
        <f t="shared" si="3"/>
        <v>0.47400000000000003</v>
      </c>
      <c r="L50" s="29">
        <v>0</v>
      </c>
      <c r="M50" s="30">
        <v>29</v>
      </c>
      <c r="N50" s="30">
        <v>21</v>
      </c>
      <c r="O50" s="31">
        <f t="shared" si="4"/>
        <v>0.48683333333333334</v>
      </c>
      <c r="P50" s="16">
        <f t="shared" si="6"/>
        <v>0.9608333333333334</v>
      </c>
      <c r="Q50" s="58">
        <f t="shared" si="5"/>
        <v>0.9608333333333334</v>
      </c>
      <c r="R50" s="17">
        <v>4</v>
      </c>
    </row>
    <row r="51" spans="1:18" s="4" customFormat="1" ht="12.75">
      <c r="A51" s="1" t="s">
        <v>7</v>
      </c>
      <c r="B51" s="1" t="s">
        <v>297</v>
      </c>
      <c r="C51" s="2" t="s">
        <v>67</v>
      </c>
      <c r="D51" s="3">
        <v>72</v>
      </c>
      <c r="E51" s="1" t="s">
        <v>52</v>
      </c>
      <c r="F51" s="1" t="s">
        <v>160</v>
      </c>
      <c r="G51" s="1" t="s">
        <v>274</v>
      </c>
      <c r="H51" s="24">
        <v>0</v>
      </c>
      <c r="I51" s="25">
        <v>32</v>
      </c>
      <c r="J51" s="25">
        <v>64</v>
      </c>
      <c r="K51" s="26">
        <f t="shared" si="3"/>
        <v>0.544</v>
      </c>
      <c r="L51" s="29">
        <v>0</v>
      </c>
      <c r="M51" s="30">
        <v>33</v>
      </c>
      <c r="N51" s="30">
        <v>72</v>
      </c>
      <c r="O51" s="31">
        <f t="shared" si="4"/>
        <v>0.562</v>
      </c>
      <c r="P51" s="16">
        <f t="shared" si="6"/>
        <v>1.106</v>
      </c>
      <c r="Q51" s="58">
        <f t="shared" si="5"/>
        <v>1.106</v>
      </c>
      <c r="R51" s="17">
        <v>5</v>
      </c>
    </row>
    <row r="52" spans="1:18" s="4" customFormat="1" ht="17.25" customHeight="1">
      <c r="A52" s="1" t="s">
        <v>8</v>
      </c>
      <c r="B52" s="1" t="s">
        <v>300</v>
      </c>
      <c r="C52" s="33" t="s">
        <v>75</v>
      </c>
      <c r="D52" s="34">
        <v>74</v>
      </c>
      <c r="E52" s="35" t="s">
        <v>52</v>
      </c>
      <c r="F52" s="35" t="s">
        <v>177</v>
      </c>
      <c r="G52" s="1"/>
      <c r="H52" s="24">
        <v>0</v>
      </c>
      <c r="I52" s="25">
        <v>36</v>
      </c>
      <c r="J52" s="25">
        <v>16</v>
      </c>
      <c r="K52" s="26">
        <f t="shared" si="3"/>
        <v>0.6026666666666667</v>
      </c>
      <c r="L52" s="29">
        <v>0</v>
      </c>
      <c r="M52" s="30">
        <v>36</v>
      </c>
      <c r="N52" s="30">
        <v>94</v>
      </c>
      <c r="O52" s="31">
        <f t="shared" si="4"/>
        <v>0.6156666666666667</v>
      </c>
      <c r="P52" s="16">
        <f t="shared" si="6"/>
        <v>1.2183333333333333</v>
      </c>
      <c r="Q52" s="58">
        <f t="shared" si="5"/>
        <v>1.2183333333333333</v>
      </c>
      <c r="R52" s="17">
        <v>6</v>
      </c>
    </row>
    <row r="53" spans="1:18" s="4" customFormat="1" ht="12.75">
      <c r="A53" s="1" t="s">
        <v>9</v>
      </c>
      <c r="B53" s="1" t="s">
        <v>305</v>
      </c>
      <c r="C53" s="2" t="s">
        <v>138</v>
      </c>
      <c r="D53" s="3">
        <v>50</v>
      </c>
      <c r="E53" s="1" t="s">
        <v>52</v>
      </c>
      <c r="F53" s="35" t="s">
        <v>310</v>
      </c>
      <c r="G53" s="1" t="s">
        <v>265</v>
      </c>
      <c r="H53" s="24">
        <v>0</v>
      </c>
      <c r="I53" s="25">
        <v>36</v>
      </c>
      <c r="J53" s="25">
        <v>80</v>
      </c>
      <c r="K53" s="26">
        <f t="shared" si="3"/>
        <v>0.6133333333333333</v>
      </c>
      <c r="L53" s="29">
        <v>0</v>
      </c>
      <c r="M53" s="30">
        <v>36</v>
      </c>
      <c r="N53" s="30">
        <v>88</v>
      </c>
      <c r="O53" s="31">
        <f t="shared" si="4"/>
        <v>0.6146666666666667</v>
      </c>
      <c r="P53" s="16">
        <f t="shared" si="6"/>
        <v>1.228</v>
      </c>
      <c r="Q53" s="58">
        <f t="shared" si="5"/>
        <v>1.228</v>
      </c>
      <c r="R53" s="37" t="s">
        <v>9</v>
      </c>
    </row>
    <row r="54" spans="1:18" s="4" customFormat="1" ht="12.75">
      <c r="A54" s="1" t="s">
        <v>10</v>
      </c>
      <c r="B54" s="1" t="s">
        <v>298</v>
      </c>
      <c r="C54" s="2" t="s">
        <v>76</v>
      </c>
      <c r="D54" s="3">
        <v>70</v>
      </c>
      <c r="E54" s="1" t="s">
        <v>52</v>
      </c>
      <c r="F54" s="1" t="s">
        <v>161</v>
      </c>
      <c r="G54" s="1" t="s">
        <v>276</v>
      </c>
      <c r="H54" s="24">
        <v>0</v>
      </c>
      <c r="I54" s="25">
        <v>38</v>
      </c>
      <c r="J54" s="25">
        <v>36</v>
      </c>
      <c r="K54" s="26">
        <f t="shared" si="3"/>
        <v>0.6393333333333333</v>
      </c>
      <c r="L54" s="29">
        <v>0</v>
      </c>
      <c r="M54" s="30">
        <v>39</v>
      </c>
      <c r="N54" s="30">
        <v>62</v>
      </c>
      <c r="O54" s="31">
        <f t="shared" si="4"/>
        <v>0.6603333333333333</v>
      </c>
      <c r="P54" s="16">
        <f t="shared" si="6"/>
        <v>1.2996666666666665</v>
      </c>
      <c r="Q54" s="58">
        <f t="shared" si="5"/>
        <v>1.2996666666666665</v>
      </c>
      <c r="R54" s="17">
        <v>8</v>
      </c>
    </row>
    <row r="55" spans="1:18" s="4" customFormat="1" ht="12.75">
      <c r="A55" s="1" t="s">
        <v>11</v>
      </c>
      <c r="B55" s="1" t="s">
        <v>296</v>
      </c>
      <c r="C55" s="2" t="s">
        <v>159</v>
      </c>
      <c r="D55" s="3">
        <v>86</v>
      </c>
      <c r="E55" s="1" t="s">
        <v>52</v>
      </c>
      <c r="F55" s="6" t="s">
        <v>158</v>
      </c>
      <c r="G55" s="1"/>
      <c r="H55" s="24">
        <v>0</v>
      </c>
      <c r="I55" s="25">
        <v>39</v>
      </c>
      <c r="J55" s="25">
        <v>28</v>
      </c>
      <c r="K55" s="26">
        <f t="shared" si="3"/>
        <v>0.6546666666666667</v>
      </c>
      <c r="L55" s="29">
        <v>0</v>
      </c>
      <c r="M55" s="30">
        <v>41</v>
      </c>
      <c r="N55" s="30">
        <v>9</v>
      </c>
      <c r="O55" s="31">
        <f t="shared" si="4"/>
        <v>0.6848333333333333</v>
      </c>
      <c r="P55" s="16">
        <f t="shared" si="6"/>
        <v>1.3395000000000001</v>
      </c>
      <c r="Q55" s="58">
        <f t="shared" si="5"/>
        <v>1.3395000000000001</v>
      </c>
      <c r="R55" s="37" t="s">
        <v>11</v>
      </c>
    </row>
    <row r="56" spans="1:18" s="4" customFormat="1" ht="12.75">
      <c r="A56" s="1" t="s">
        <v>12</v>
      </c>
      <c r="B56" s="1" t="s">
        <v>299</v>
      </c>
      <c r="C56" s="7" t="s">
        <v>201</v>
      </c>
      <c r="D56" s="8">
        <v>56</v>
      </c>
      <c r="E56" s="6" t="s">
        <v>164</v>
      </c>
      <c r="F56" s="6" t="s">
        <v>167</v>
      </c>
      <c r="G56" s="1"/>
      <c r="H56" s="24">
        <v>0</v>
      </c>
      <c r="I56" s="25">
        <v>42</v>
      </c>
      <c r="J56" s="25">
        <v>96</v>
      </c>
      <c r="K56" s="26">
        <f t="shared" si="3"/>
        <v>0.716</v>
      </c>
      <c r="L56" s="29">
        <v>0</v>
      </c>
      <c r="M56" s="30">
        <v>40</v>
      </c>
      <c r="N56" s="30">
        <v>25</v>
      </c>
      <c r="O56" s="31">
        <f t="shared" si="4"/>
        <v>0.6708333333333333</v>
      </c>
      <c r="P56" s="16">
        <f t="shared" si="6"/>
        <v>1.3868333333333331</v>
      </c>
      <c r="Q56" s="58">
        <f t="shared" si="5"/>
        <v>1.3868333333333331</v>
      </c>
      <c r="R56" s="17">
        <v>10</v>
      </c>
    </row>
    <row r="57" spans="1:18" s="4" customFormat="1" ht="12.75">
      <c r="A57" s="1" t="s">
        <v>13</v>
      </c>
      <c r="B57" s="1" t="s">
        <v>301</v>
      </c>
      <c r="C57" s="2" t="s">
        <v>306</v>
      </c>
      <c r="D57" s="3">
        <v>64</v>
      </c>
      <c r="E57" s="1" t="s">
        <v>52</v>
      </c>
      <c r="F57" s="1" t="s">
        <v>438</v>
      </c>
      <c r="G57" s="1"/>
      <c r="H57" s="24">
        <v>0</v>
      </c>
      <c r="I57" s="25"/>
      <c r="J57" s="25"/>
      <c r="K57" s="26">
        <f t="shared" si="3"/>
        <v>0</v>
      </c>
      <c r="L57" s="29">
        <v>0</v>
      </c>
      <c r="M57" s="30"/>
      <c r="N57" s="30"/>
      <c r="O57" s="31">
        <f t="shared" si="4"/>
        <v>0</v>
      </c>
      <c r="P57" s="16">
        <f t="shared" si="6"/>
        <v>0</v>
      </c>
      <c r="Q57" s="58" t="s">
        <v>428</v>
      </c>
      <c r="R57" s="37"/>
    </row>
    <row r="58" spans="1:18" ht="16.5" thickBot="1">
      <c r="A58" s="92" t="s">
        <v>102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</row>
    <row r="59" spans="1:18" s="20" customFormat="1" ht="11.25">
      <c r="A59" s="88" t="s">
        <v>0</v>
      </c>
      <c r="B59" s="88" t="s">
        <v>92</v>
      </c>
      <c r="C59" s="88" t="s">
        <v>1</v>
      </c>
      <c r="D59" s="88" t="s">
        <v>2</v>
      </c>
      <c r="E59" s="88" t="s">
        <v>51</v>
      </c>
      <c r="F59" s="88" t="s">
        <v>106</v>
      </c>
      <c r="G59" s="88" t="s">
        <v>53</v>
      </c>
      <c r="H59" s="90" t="s">
        <v>85</v>
      </c>
      <c r="I59" s="91"/>
      <c r="J59" s="91"/>
      <c r="K59" s="91"/>
      <c r="L59" s="80" t="s">
        <v>87</v>
      </c>
      <c r="M59" s="81"/>
      <c r="N59" s="81"/>
      <c r="O59" s="81"/>
      <c r="P59" s="82" t="s">
        <v>88</v>
      </c>
      <c r="Q59" s="84" t="str">
        <f>Q45</f>
        <v>Сумма времени, мин.</v>
      </c>
      <c r="R59" s="86" t="s">
        <v>89</v>
      </c>
    </row>
    <row r="60" spans="1:18" s="21" customFormat="1" ht="33.75">
      <c r="A60" s="89"/>
      <c r="B60" s="89"/>
      <c r="C60" s="89"/>
      <c r="D60" s="89"/>
      <c r="E60" s="89"/>
      <c r="F60" s="89"/>
      <c r="G60" s="89"/>
      <c r="H60" s="22" t="s">
        <v>83</v>
      </c>
      <c r="I60" s="23" t="s">
        <v>84</v>
      </c>
      <c r="J60" s="23" t="s">
        <v>86</v>
      </c>
      <c r="K60" s="23" t="s">
        <v>90</v>
      </c>
      <c r="L60" s="27" t="s">
        <v>83</v>
      </c>
      <c r="M60" s="28" t="s">
        <v>84</v>
      </c>
      <c r="N60" s="28" t="s">
        <v>86</v>
      </c>
      <c r="O60" s="28" t="s">
        <v>91</v>
      </c>
      <c r="P60" s="83"/>
      <c r="Q60" s="85"/>
      <c r="R60" s="87"/>
    </row>
    <row r="61" spans="1:18" s="4" customFormat="1" ht="12.75">
      <c r="A61" s="1" t="s">
        <v>3</v>
      </c>
      <c r="B61" s="1" t="s">
        <v>322</v>
      </c>
      <c r="C61" s="2" t="s">
        <v>134</v>
      </c>
      <c r="D61" s="3">
        <v>33</v>
      </c>
      <c r="E61" s="50" t="s">
        <v>52</v>
      </c>
      <c r="F61" s="1"/>
      <c r="G61" s="1" t="s">
        <v>274</v>
      </c>
      <c r="H61" s="24">
        <v>0</v>
      </c>
      <c r="I61" s="25">
        <v>24</v>
      </c>
      <c r="J61" s="25">
        <v>99</v>
      </c>
      <c r="K61" s="26">
        <f>H61+I61/60+J61/6000</f>
        <v>0.41650000000000004</v>
      </c>
      <c r="L61" s="29">
        <v>0</v>
      </c>
      <c r="M61" s="30">
        <v>27</v>
      </c>
      <c r="N61" s="30">
        <v>71</v>
      </c>
      <c r="O61" s="31">
        <f>L61+M61/60+N61/6000</f>
        <v>0.4618333333333333</v>
      </c>
      <c r="P61" s="16">
        <f>K61+O61</f>
        <v>0.8783333333333334</v>
      </c>
      <c r="Q61" s="58">
        <f>O61+K61</f>
        <v>0.8783333333333334</v>
      </c>
      <c r="R61" s="18">
        <v>1</v>
      </c>
    </row>
    <row r="62" spans="1:18" s="4" customFormat="1" ht="12.75">
      <c r="A62" s="1" t="s">
        <v>4</v>
      </c>
      <c r="B62" s="1" t="s">
        <v>315</v>
      </c>
      <c r="C62" s="49" t="s">
        <v>198</v>
      </c>
      <c r="D62" s="50">
        <v>19</v>
      </c>
      <c r="E62" s="51" t="s">
        <v>52</v>
      </c>
      <c r="F62" s="51" t="s">
        <v>186</v>
      </c>
      <c r="G62" s="1"/>
      <c r="H62" s="24">
        <v>0</v>
      </c>
      <c r="I62" s="25">
        <v>27</v>
      </c>
      <c r="J62" s="25">
        <v>66</v>
      </c>
      <c r="K62" s="26">
        <f>H62+I62/60+J62/6000</f>
        <v>0.461</v>
      </c>
      <c r="L62" s="29">
        <v>0</v>
      </c>
      <c r="M62" s="30">
        <v>26</v>
      </c>
      <c r="N62" s="30">
        <v>87</v>
      </c>
      <c r="O62" s="31">
        <f>L62+M62/60+N62/6000</f>
        <v>0.44783333333333336</v>
      </c>
      <c r="P62" s="16">
        <f>K62+O62</f>
        <v>0.9088333333333334</v>
      </c>
      <c r="Q62" s="58">
        <f>O62+K62</f>
        <v>0.9088333333333334</v>
      </c>
      <c r="R62" s="38" t="s">
        <v>4</v>
      </c>
    </row>
    <row r="63" spans="1:18" s="4" customFormat="1" ht="12.75">
      <c r="A63" s="1" t="s">
        <v>5</v>
      </c>
      <c r="B63" s="1" t="s">
        <v>312</v>
      </c>
      <c r="C63" s="7" t="s">
        <v>61</v>
      </c>
      <c r="D63" s="8">
        <v>48</v>
      </c>
      <c r="E63" s="1" t="s">
        <v>52</v>
      </c>
      <c r="F63" s="6" t="s">
        <v>158</v>
      </c>
      <c r="G63" s="1"/>
      <c r="H63" s="24">
        <v>0</v>
      </c>
      <c r="I63" s="25">
        <v>30</v>
      </c>
      <c r="J63" s="25">
        <v>34</v>
      </c>
      <c r="K63" s="26">
        <f>H63+I63/60+J63/6000</f>
        <v>0.5056666666666667</v>
      </c>
      <c r="L63" s="29">
        <v>0</v>
      </c>
      <c r="M63" s="30">
        <v>30</v>
      </c>
      <c r="N63" s="30">
        <v>11</v>
      </c>
      <c r="O63" s="31">
        <f>L63+M63/60+N63/6000</f>
        <v>0.5018333333333334</v>
      </c>
      <c r="P63" s="16">
        <f>K63+O63</f>
        <v>1.0075</v>
      </c>
      <c r="Q63" s="58">
        <f>O63+K63</f>
        <v>1.0075</v>
      </c>
      <c r="R63" s="18">
        <v>3</v>
      </c>
    </row>
    <row r="64" spans="1:18" s="4" customFormat="1" ht="12.75">
      <c r="A64" s="1" t="s">
        <v>6</v>
      </c>
      <c r="B64" s="1" t="s">
        <v>330</v>
      </c>
      <c r="C64" s="2" t="s">
        <v>124</v>
      </c>
      <c r="D64" s="3">
        <v>39</v>
      </c>
      <c r="E64" s="50" t="s">
        <v>52</v>
      </c>
      <c r="F64" s="1"/>
      <c r="G64" s="1" t="s">
        <v>265</v>
      </c>
      <c r="H64" s="24">
        <v>0</v>
      </c>
      <c r="I64" s="25">
        <v>29</v>
      </c>
      <c r="J64" s="25">
        <v>28</v>
      </c>
      <c r="K64" s="26">
        <f>H64+I64/60+J64/6000</f>
        <v>0.488</v>
      </c>
      <c r="L64" s="29">
        <v>0</v>
      </c>
      <c r="M64" s="30">
        <v>32</v>
      </c>
      <c r="N64" s="30">
        <v>78</v>
      </c>
      <c r="O64" s="31">
        <f>L64+M64/60+N64/6000</f>
        <v>0.5463333333333333</v>
      </c>
      <c r="P64" s="16">
        <f>K64+O64</f>
        <v>1.0343333333333333</v>
      </c>
      <c r="Q64" s="58">
        <f>O64+K64</f>
        <v>1.0343333333333333</v>
      </c>
      <c r="R64" s="17">
        <v>4</v>
      </c>
    </row>
    <row r="65" spans="1:18" s="4" customFormat="1" ht="12.75">
      <c r="A65" s="1" t="s">
        <v>7</v>
      </c>
      <c r="B65" s="1" t="s">
        <v>333</v>
      </c>
      <c r="C65" s="7" t="s">
        <v>341</v>
      </c>
      <c r="D65" s="8">
        <v>45</v>
      </c>
      <c r="E65" s="50" t="s">
        <v>52</v>
      </c>
      <c r="F65" s="1" t="s">
        <v>437</v>
      </c>
      <c r="G65" s="1"/>
      <c r="H65" s="24">
        <v>0</v>
      </c>
      <c r="I65" s="25">
        <v>33</v>
      </c>
      <c r="J65" s="25">
        <v>50</v>
      </c>
      <c r="K65" s="26">
        <f>H65+I65/60+J65/6000</f>
        <v>0.5583333333333333</v>
      </c>
      <c r="L65" s="29">
        <v>0</v>
      </c>
      <c r="M65" s="30">
        <v>33</v>
      </c>
      <c r="N65" s="30">
        <v>34</v>
      </c>
      <c r="O65" s="31">
        <f>L65+M65/60+N65/6000</f>
        <v>0.5556666666666668</v>
      </c>
      <c r="P65" s="16" t="s">
        <v>130</v>
      </c>
      <c r="Q65" s="58">
        <f>O65+K65</f>
        <v>1.114</v>
      </c>
      <c r="R65" s="37" t="s">
        <v>7</v>
      </c>
    </row>
    <row r="66" spans="1:18" s="4" customFormat="1" ht="12.75">
      <c r="A66" s="1" t="s">
        <v>8</v>
      </c>
      <c r="B66" s="1" t="s">
        <v>326</v>
      </c>
      <c r="C66" s="2" t="s">
        <v>336</v>
      </c>
      <c r="D66" s="3">
        <v>38</v>
      </c>
      <c r="E66" s="50" t="s">
        <v>52</v>
      </c>
      <c r="F66" s="1"/>
      <c r="G66" s="1" t="s">
        <v>117</v>
      </c>
      <c r="H66" s="24">
        <v>0</v>
      </c>
      <c r="I66" s="25">
        <v>35</v>
      </c>
      <c r="J66" s="25">
        <v>39</v>
      </c>
      <c r="K66" s="26">
        <f>H66+I66/60+J66/6000</f>
        <v>0.5898333333333333</v>
      </c>
      <c r="L66" s="29">
        <v>0</v>
      </c>
      <c r="M66" s="30">
        <v>37</v>
      </c>
      <c r="N66" s="30">
        <v>1</v>
      </c>
      <c r="O66" s="31">
        <f>L66+M66/60+N66/6000</f>
        <v>0.6168333333333333</v>
      </c>
      <c r="P66" s="16">
        <f>K66+O66</f>
        <v>1.2066666666666666</v>
      </c>
      <c r="Q66" s="58">
        <f>O66+K66</f>
        <v>1.2066666666666666</v>
      </c>
      <c r="R66" s="17">
        <v>6</v>
      </c>
    </row>
    <row r="67" spans="1:18" s="4" customFormat="1" ht="12.75">
      <c r="A67" s="1" t="s">
        <v>9</v>
      </c>
      <c r="B67" s="1" t="s">
        <v>319</v>
      </c>
      <c r="C67" s="7" t="s">
        <v>81</v>
      </c>
      <c r="D67" s="8">
        <v>41</v>
      </c>
      <c r="E67" s="50" t="s">
        <v>52</v>
      </c>
      <c r="F67" s="6" t="s">
        <v>155</v>
      </c>
      <c r="G67" s="1"/>
      <c r="H67" s="24">
        <v>0</v>
      </c>
      <c r="I67" s="25">
        <v>36</v>
      </c>
      <c r="J67" s="25">
        <v>3</v>
      </c>
      <c r="K67" s="26">
        <f>H67+I67/60+J67/6000</f>
        <v>0.6004999999999999</v>
      </c>
      <c r="L67" s="29">
        <v>0</v>
      </c>
      <c r="M67" s="30">
        <v>36</v>
      </c>
      <c r="N67" s="30">
        <v>75</v>
      </c>
      <c r="O67" s="31">
        <f>L67+M67/60+N67/6000</f>
        <v>0.6124999999999999</v>
      </c>
      <c r="P67" s="16">
        <f>K67+O67</f>
        <v>1.2129999999999999</v>
      </c>
      <c r="Q67" s="58">
        <f>O67+K67</f>
        <v>1.2129999999999999</v>
      </c>
      <c r="R67" s="17">
        <v>7</v>
      </c>
    </row>
    <row r="68" spans="1:18" s="4" customFormat="1" ht="12.75">
      <c r="A68" s="1" t="s">
        <v>10</v>
      </c>
      <c r="B68" s="1" t="s">
        <v>323</v>
      </c>
      <c r="C68" s="2" t="s">
        <v>135</v>
      </c>
      <c r="D68" s="3">
        <v>36</v>
      </c>
      <c r="E68" s="50" t="s">
        <v>52</v>
      </c>
      <c r="F68" s="1"/>
      <c r="G68" s="1" t="s">
        <v>117</v>
      </c>
      <c r="H68" s="24">
        <v>0</v>
      </c>
      <c r="I68" s="25">
        <v>37</v>
      </c>
      <c r="J68" s="25">
        <v>46</v>
      </c>
      <c r="K68" s="26">
        <f>H68+I68/60+J68/6000</f>
        <v>0.6243333333333334</v>
      </c>
      <c r="L68" s="29">
        <v>0</v>
      </c>
      <c r="M68" s="30">
        <v>38</v>
      </c>
      <c r="N68" s="30">
        <v>50</v>
      </c>
      <c r="O68" s="31">
        <f>L68+M68/60+N68/6000</f>
        <v>0.6416666666666666</v>
      </c>
      <c r="P68" s="16">
        <f>K68+O68</f>
        <v>1.266</v>
      </c>
      <c r="Q68" s="58">
        <f>O68+K68</f>
        <v>1.266</v>
      </c>
      <c r="R68" s="37" t="s">
        <v>10</v>
      </c>
    </row>
    <row r="69" spans="1:18" s="4" customFormat="1" ht="12.75">
      <c r="A69" s="1" t="s">
        <v>11</v>
      </c>
      <c r="B69" s="1" t="s">
        <v>328</v>
      </c>
      <c r="C69" s="2" t="s">
        <v>78</v>
      </c>
      <c r="D69" s="3">
        <v>48</v>
      </c>
      <c r="E69" s="50" t="s">
        <v>52</v>
      </c>
      <c r="F69" s="1"/>
      <c r="G69" s="1" t="s">
        <v>265</v>
      </c>
      <c r="H69" s="24">
        <v>0</v>
      </c>
      <c r="I69" s="25">
        <v>37</v>
      </c>
      <c r="J69" s="25">
        <v>97</v>
      </c>
      <c r="K69" s="26">
        <f>H69+I69/60+J69/6000</f>
        <v>0.6328333333333334</v>
      </c>
      <c r="L69" s="29">
        <v>0</v>
      </c>
      <c r="M69" s="30">
        <v>40</v>
      </c>
      <c r="N69" s="30">
        <v>49</v>
      </c>
      <c r="O69" s="31">
        <f>L69+M69/60+N69/6000</f>
        <v>0.6748333333333333</v>
      </c>
      <c r="P69" s="16">
        <f>K69+O69</f>
        <v>1.3076666666666665</v>
      </c>
      <c r="Q69" s="58">
        <f>O69+K69</f>
        <v>1.3076666666666665</v>
      </c>
      <c r="R69" s="17">
        <v>9</v>
      </c>
    </row>
    <row r="70" spans="1:18" s="4" customFormat="1" ht="12.75">
      <c r="A70" s="1" t="s">
        <v>12</v>
      </c>
      <c r="B70" s="1" t="s">
        <v>311</v>
      </c>
      <c r="C70" s="7" t="s">
        <v>156</v>
      </c>
      <c r="D70" s="8">
        <v>32</v>
      </c>
      <c r="E70" s="1" t="s">
        <v>52</v>
      </c>
      <c r="F70" s="1" t="s">
        <v>155</v>
      </c>
      <c r="G70" s="6"/>
      <c r="H70" s="24">
        <v>0</v>
      </c>
      <c r="I70" s="25">
        <v>39</v>
      </c>
      <c r="J70" s="25">
        <v>44</v>
      </c>
      <c r="K70" s="26">
        <f>H70+I70/60+J70/6000</f>
        <v>0.6573333333333333</v>
      </c>
      <c r="L70" s="29">
        <v>0</v>
      </c>
      <c r="M70" s="30">
        <v>39</v>
      </c>
      <c r="N70" s="30">
        <v>47</v>
      </c>
      <c r="O70" s="31">
        <f>L70+M70/60+N70/6000</f>
        <v>0.6578333333333334</v>
      </c>
      <c r="P70" s="16">
        <f>K70+O70</f>
        <v>1.3151666666666668</v>
      </c>
      <c r="Q70" s="58">
        <f>O70+K70</f>
        <v>1.3151666666666668</v>
      </c>
      <c r="R70" s="17">
        <v>10</v>
      </c>
    </row>
    <row r="71" spans="1:18" s="4" customFormat="1" ht="12.75">
      <c r="A71" s="1" t="s">
        <v>13</v>
      </c>
      <c r="B71" s="1" t="s">
        <v>331</v>
      </c>
      <c r="C71" s="2" t="s">
        <v>339</v>
      </c>
      <c r="D71" s="3">
        <v>24</v>
      </c>
      <c r="E71" s="50" t="s">
        <v>52</v>
      </c>
      <c r="F71" s="1" t="s">
        <v>307</v>
      </c>
      <c r="G71" s="1"/>
      <c r="H71" s="24">
        <v>0</v>
      </c>
      <c r="I71" s="25">
        <v>38</v>
      </c>
      <c r="J71" s="25">
        <v>68</v>
      </c>
      <c r="K71" s="26">
        <f>H71+I71/60+J71/6000</f>
        <v>0.6446666666666666</v>
      </c>
      <c r="L71" s="29">
        <v>0</v>
      </c>
      <c r="M71" s="30">
        <v>40</v>
      </c>
      <c r="N71" s="30">
        <v>24</v>
      </c>
      <c r="O71" s="31">
        <f>L71+M71/60+N71/6000</f>
        <v>0.6706666666666666</v>
      </c>
      <c r="P71" s="16" t="s">
        <v>130</v>
      </c>
      <c r="Q71" s="58">
        <f>O71+K71</f>
        <v>1.3153333333333332</v>
      </c>
      <c r="R71" s="37" t="s">
        <v>13</v>
      </c>
    </row>
    <row r="72" spans="1:18" s="4" customFormat="1" ht="12.75">
      <c r="A72" s="1" t="s">
        <v>14</v>
      </c>
      <c r="B72" s="1" t="s">
        <v>325</v>
      </c>
      <c r="C72" s="2" t="s">
        <v>122</v>
      </c>
      <c r="D72" s="3">
        <v>44</v>
      </c>
      <c r="E72" s="50" t="s">
        <v>52</v>
      </c>
      <c r="F72" s="1"/>
      <c r="G72" s="1" t="s">
        <v>117</v>
      </c>
      <c r="H72" s="24">
        <v>0</v>
      </c>
      <c r="I72" s="25">
        <v>35</v>
      </c>
      <c r="J72" s="25">
        <v>87</v>
      </c>
      <c r="K72" s="26">
        <f>H72+I72/60+J72/6000</f>
        <v>0.5978333333333333</v>
      </c>
      <c r="L72" s="29">
        <v>0</v>
      </c>
      <c r="M72" s="30">
        <v>43</v>
      </c>
      <c r="N72" s="30">
        <v>73</v>
      </c>
      <c r="O72" s="31">
        <f>L72+M72/60+N72/6000</f>
        <v>0.7288333333333333</v>
      </c>
      <c r="P72" s="16">
        <f>K72+O72</f>
        <v>1.3266666666666667</v>
      </c>
      <c r="Q72" s="58">
        <f>O72+K72</f>
        <v>1.3266666666666667</v>
      </c>
      <c r="R72" s="17">
        <v>12</v>
      </c>
    </row>
    <row r="73" spans="1:18" s="4" customFormat="1" ht="12.75">
      <c r="A73" s="1" t="s">
        <v>15</v>
      </c>
      <c r="B73" s="1" t="s">
        <v>324</v>
      </c>
      <c r="C73" s="2" t="s">
        <v>120</v>
      </c>
      <c r="D73" s="3">
        <v>42</v>
      </c>
      <c r="E73" s="50" t="s">
        <v>52</v>
      </c>
      <c r="F73" s="1"/>
      <c r="G73" s="1" t="s">
        <v>117</v>
      </c>
      <c r="H73" s="24">
        <v>0</v>
      </c>
      <c r="I73" s="25">
        <v>39</v>
      </c>
      <c r="J73" s="25">
        <v>12</v>
      </c>
      <c r="K73" s="26">
        <f>H73+I73/60+J73/6000</f>
        <v>0.652</v>
      </c>
      <c r="L73" s="29">
        <v>0</v>
      </c>
      <c r="M73" s="30">
        <v>41</v>
      </c>
      <c r="N73" s="30">
        <v>20</v>
      </c>
      <c r="O73" s="31">
        <f>L73+M73/60+N73/6000</f>
        <v>0.6866666666666666</v>
      </c>
      <c r="P73" s="16" t="s">
        <v>130</v>
      </c>
      <c r="Q73" s="58">
        <f>O73+K73</f>
        <v>1.3386666666666667</v>
      </c>
      <c r="R73" s="17">
        <v>13</v>
      </c>
    </row>
    <row r="74" spans="1:18" s="4" customFormat="1" ht="12.75">
      <c r="A74" s="1" t="s">
        <v>16</v>
      </c>
      <c r="B74" s="1" t="s">
        <v>314</v>
      </c>
      <c r="C74" s="49" t="s">
        <v>199</v>
      </c>
      <c r="D74" s="50">
        <v>44</v>
      </c>
      <c r="E74" s="51" t="s">
        <v>52</v>
      </c>
      <c r="F74" s="6"/>
      <c r="G74" s="1"/>
      <c r="H74" s="24">
        <v>0</v>
      </c>
      <c r="I74" s="25">
        <v>41</v>
      </c>
      <c r="J74" s="25">
        <v>48</v>
      </c>
      <c r="K74" s="26">
        <f>H74+I74/60+J74/6000</f>
        <v>0.6913333333333334</v>
      </c>
      <c r="L74" s="29">
        <v>0</v>
      </c>
      <c r="M74" s="30">
        <v>40</v>
      </c>
      <c r="N74" s="30">
        <v>40</v>
      </c>
      <c r="O74" s="31">
        <f>L74+M74/60+N74/6000</f>
        <v>0.6733333333333333</v>
      </c>
      <c r="P74" s="16">
        <f>K74+O74</f>
        <v>1.3646666666666667</v>
      </c>
      <c r="Q74" s="58">
        <f>O74+K74</f>
        <v>1.3646666666666667</v>
      </c>
      <c r="R74" s="37" t="s">
        <v>16</v>
      </c>
    </row>
    <row r="75" spans="1:18" s="4" customFormat="1" ht="12.75">
      <c r="A75" s="1" t="s">
        <v>17</v>
      </c>
      <c r="B75" s="1" t="s">
        <v>332</v>
      </c>
      <c r="C75" s="7" t="s">
        <v>340</v>
      </c>
      <c r="D75" s="8">
        <v>35</v>
      </c>
      <c r="E75" s="50" t="s">
        <v>52</v>
      </c>
      <c r="F75" s="1" t="s">
        <v>294</v>
      </c>
      <c r="G75" s="56"/>
      <c r="H75" s="24">
        <v>0</v>
      </c>
      <c r="I75" s="25">
        <v>38</v>
      </c>
      <c r="J75" s="25">
        <v>42</v>
      </c>
      <c r="K75" s="26">
        <f>H75+I75/60+J75/6000</f>
        <v>0.6403333333333333</v>
      </c>
      <c r="L75" s="29">
        <v>0</v>
      </c>
      <c r="M75" s="30">
        <v>43</v>
      </c>
      <c r="N75" s="30">
        <v>50</v>
      </c>
      <c r="O75" s="31">
        <f>L75+M75/60+N75/6000</f>
        <v>0.725</v>
      </c>
      <c r="P75" s="16" t="s">
        <v>130</v>
      </c>
      <c r="Q75" s="58">
        <f>O75+K75</f>
        <v>1.3653333333333333</v>
      </c>
      <c r="R75" s="17">
        <v>15</v>
      </c>
    </row>
    <row r="76" spans="1:18" s="4" customFormat="1" ht="12.75">
      <c r="A76" s="1" t="s">
        <v>18</v>
      </c>
      <c r="B76" s="1" t="s">
        <v>313</v>
      </c>
      <c r="C76" s="7" t="s">
        <v>168</v>
      </c>
      <c r="D76" s="8">
        <v>37</v>
      </c>
      <c r="E76" s="6" t="s">
        <v>52</v>
      </c>
      <c r="F76" s="1"/>
      <c r="G76" s="1"/>
      <c r="H76" s="24">
        <v>0</v>
      </c>
      <c r="I76" s="25">
        <v>40</v>
      </c>
      <c r="J76" s="25">
        <v>75</v>
      </c>
      <c r="K76" s="26">
        <f>H76+I76/60+J76/6000</f>
        <v>0.6791666666666666</v>
      </c>
      <c r="L76" s="29">
        <v>0</v>
      </c>
      <c r="M76" s="30">
        <v>43</v>
      </c>
      <c r="N76" s="30">
        <v>64</v>
      </c>
      <c r="O76" s="31">
        <f>L76+M76/60+N76/6000</f>
        <v>0.7273333333333334</v>
      </c>
      <c r="P76" s="16">
        <f>K76+O76</f>
        <v>1.4064999999999999</v>
      </c>
      <c r="Q76" s="58">
        <f>O76+K76</f>
        <v>1.4064999999999999</v>
      </c>
      <c r="R76" s="17">
        <v>16</v>
      </c>
    </row>
    <row r="77" spans="1:18" s="4" customFormat="1" ht="12.75">
      <c r="A77" s="1" t="s">
        <v>19</v>
      </c>
      <c r="B77" s="1" t="s">
        <v>316</v>
      </c>
      <c r="C77" s="49" t="s">
        <v>188</v>
      </c>
      <c r="D77" s="50">
        <v>19</v>
      </c>
      <c r="E77" s="50" t="s">
        <v>52</v>
      </c>
      <c r="F77" s="51" t="s">
        <v>197</v>
      </c>
      <c r="G77" s="46"/>
      <c r="H77" s="24">
        <v>0</v>
      </c>
      <c r="I77" s="25"/>
      <c r="J77" s="25"/>
      <c r="K77" s="26">
        <f>H77+I77/60+J77/6000</f>
        <v>0</v>
      </c>
      <c r="L77" s="29">
        <v>0</v>
      </c>
      <c r="M77" s="30"/>
      <c r="N77" s="30"/>
      <c r="O77" s="31">
        <f>L77+M77/60+N77/6000</f>
        <v>0</v>
      </c>
      <c r="P77" s="16">
        <f>K77+O77</f>
        <v>0</v>
      </c>
      <c r="Q77" s="58" t="s">
        <v>428</v>
      </c>
      <c r="R77" s="37"/>
    </row>
    <row r="78" spans="1:18" s="4" customFormat="1" ht="12.75">
      <c r="A78" s="1" t="s">
        <v>20</v>
      </c>
      <c r="B78" s="1" t="s">
        <v>317</v>
      </c>
      <c r="C78" s="49" t="s">
        <v>189</v>
      </c>
      <c r="D78" s="50">
        <v>21</v>
      </c>
      <c r="E78" s="50" t="s">
        <v>52</v>
      </c>
      <c r="F78" s="51" t="s">
        <v>197</v>
      </c>
      <c r="G78" s="1"/>
      <c r="H78" s="24">
        <v>0</v>
      </c>
      <c r="I78" s="25"/>
      <c r="J78" s="25"/>
      <c r="K78" s="26">
        <f>H78+I78/60+J78/6000</f>
        <v>0</v>
      </c>
      <c r="L78" s="29">
        <v>0</v>
      </c>
      <c r="M78" s="30"/>
      <c r="N78" s="30"/>
      <c r="O78" s="31">
        <f>L78+M78/60+N78/6000</f>
        <v>0</v>
      </c>
      <c r="P78" s="16">
        <f>K78+O78</f>
        <v>0</v>
      </c>
      <c r="Q78" s="58" t="s">
        <v>428</v>
      </c>
      <c r="R78" s="37"/>
    </row>
    <row r="79" spans="1:18" s="4" customFormat="1" ht="12.75">
      <c r="A79" s="1" t="s">
        <v>21</v>
      </c>
      <c r="B79" s="1" t="s">
        <v>318</v>
      </c>
      <c r="C79" s="49" t="s">
        <v>196</v>
      </c>
      <c r="D79" s="50">
        <v>17</v>
      </c>
      <c r="E79" s="50" t="s">
        <v>52</v>
      </c>
      <c r="F79" s="51" t="s">
        <v>197</v>
      </c>
      <c r="G79" s="1"/>
      <c r="H79" s="24">
        <v>0</v>
      </c>
      <c r="I79" s="25"/>
      <c r="J79" s="25"/>
      <c r="K79" s="26">
        <f>H79+I79/60+J79/6000</f>
        <v>0</v>
      </c>
      <c r="L79" s="29">
        <v>0</v>
      </c>
      <c r="M79" s="30"/>
      <c r="N79" s="30"/>
      <c r="O79" s="31">
        <f>L79+M79/60+N79/6000</f>
        <v>0</v>
      </c>
      <c r="P79" s="16">
        <f>K79+O79</f>
        <v>0</v>
      </c>
      <c r="Q79" s="58" t="s">
        <v>428</v>
      </c>
      <c r="R79" s="37"/>
    </row>
    <row r="80" spans="1:18" s="4" customFormat="1" ht="12.75">
      <c r="A80" s="1" t="s">
        <v>22</v>
      </c>
      <c r="B80" s="1" t="s">
        <v>320</v>
      </c>
      <c r="C80" s="2" t="s">
        <v>334</v>
      </c>
      <c r="D80" s="3">
        <v>46</v>
      </c>
      <c r="E80" s="50" t="s">
        <v>52</v>
      </c>
      <c r="F80" s="1" t="s">
        <v>335</v>
      </c>
      <c r="G80" s="1"/>
      <c r="H80" s="24">
        <v>0</v>
      </c>
      <c r="I80" s="25">
        <v>42</v>
      </c>
      <c r="J80" s="25">
        <v>69</v>
      </c>
      <c r="K80" s="26">
        <f>H80+I80/60+J80/6000</f>
        <v>0.7114999999999999</v>
      </c>
      <c r="L80" s="29">
        <v>0</v>
      </c>
      <c r="M80" s="30"/>
      <c r="N80" s="30"/>
      <c r="O80" s="31">
        <f>L80+M80/60+N80/6000</f>
        <v>0</v>
      </c>
      <c r="P80" s="16">
        <f>K80+O80</f>
        <v>0.7114999999999999</v>
      </c>
      <c r="Q80" s="58" t="s">
        <v>428</v>
      </c>
      <c r="R80" s="37"/>
    </row>
    <row r="81" spans="1:18" s="4" customFormat="1" ht="12.75">
      <c r="A81" s="1" t="s">
        <v>23</v>
      </c>
      <c r="B81" s="1" t="s">
        <v>321</v>
      </c>
      <c r="C81" s="2" t="s">
        <v>57</v>
      </c>
      <c r="D81" s="3">
        <v>26</v>
      </c>
      <c r="E81" s="50" t="s">
        <v>52</v>
      </c>
      <c r="F81" s="1" t="s">
        <v>335</v>
      </c>
      <c r="G81" s="1"/>
      <c r="H81" s="24">
        <v>0</v>
      </c>
      <c r="I81" s="25">
        <v>34</v>
      </c>
      <c r="J81" s="25">
        <v>99</v>
      </c>
      <c r="K81" s="26">
        <f>H81+I81/60+J81/6000</f>
        <v>0.5831666666666666</v>
      </c>
      <c r="L81" s="29">
        <v>0</v>
      </c>
      <c r="M81" s="30"/>
      <c r="N81" s="30"/>
      <c r="O81" s="31" t="s">
        <v>427</v>
      </c>
      <c r="P81" s="16" t="e">
        <f>K81+O81</f>
        <v>#VALUE!</v>
      </c>
      <c r="Q81" s="113" t="s">
        <v>427</v>
      </c>
      <c r="R81" s="17"/>
    </row>
    <row r="82" spans="1:18" s="4" customFormat="1" ht="12.75">
      <c r="A82" s="1" t="s">
        <v>24</v>
      </c>
      <c r="B82" s="1" t="s">
        <v>327</v>
      </c>
      <c r="C82" s="2" t="s">
        <v>337</v>
      </c>
      <c r="D82" s="3">
        <v>35</v>
      </c>
      <c r="E82" s="50" t="s">
        <v>52</v>
      </c>
      <c r="F82" s="1" t="s">
        <v>338</v>
      </c>
      <c r="H82" s="24">
        <v>0</v>
      </c>
      <c r="I82" s="25"/>
      <c r="J82" s="25"/>
      <c r="K82" s="26">
        <f>H82+I82/60+J82/6000</f>
        <v>0</v>
      </c>
      <c r="L82" s="29">
        <v>0</v>
      </c>
      <c r="M82" s="30"/>
      <c r="N82" s="30"/>
      <c r="O82" s="31">
        <f>L82+M82/60+N82/6000</f>
        <v>0</v>
      </c>
      <c r="P82" s="16">
        <f>K82+O82</f>
        <v>0</v>
      </c>
      <c r="Q82" s="58" t="s">
        <v>428</v>
      </c>
      <c r="R82" s="37"/>
    </row>
    <row r="83" spans="1:18" s="4" customFormat="1" ht="12.75">
      <c r="A83" s="1" t="s">
        <v>25</v>
      </c>
      <c r="B83" s="1" t="s">
        <v>329</v>
      </c>
      <c r="C83" s="2" t="s">
        <v>136</v>
      </c>
      <c r="D83" s="3">
        <v>26</v>
      </c>
      <c r="E83" s="50" t="s">
        <v>52</v>
      </c>
      <c r="F83" s="1"/>
      <c r="G83" s="1" t="s">
        <v>265</v>
      </c>
      <c r="H83" s="24">
        <v>0</v>
      </c>
      <c r="I83" s="25"/>
      <c r="J83" s="25"/>
      <c r="K83" s="26">
        <f>H83+I83/60+J83/6000</f>
        <v>0</v>
      </c>
      <c r="L83" s="29">
        <v>0</v>
      </c>
      <c r="M83" s="30"/>
      <c r="N83" s="30"/>
      <c r="O83" s="31">
        <f>L83+M83/60+N83/6000</f>
        <v>0</v>
      </c>
      <c r="P83" s="16">
        <f>K83+O83</f>
        <v>0</v>
      </c>
      <c r="Q83" s="58" t="s">
        <v>428</v>
      </c>
      <c r="R83" s="37"/>
    </row>
    <row r="84" spans="1:18" s="4" customFormat="1" ht="12.75">
      <c r="A84" s="66"/>
      <c r="B84" s="66"/>
      <c r="C84" s="67"/>
      <c r="D84" s="68"/>
      <c r="E84" s="69"/>
      <c r="F84" s="66"/>
      <c r="G84" s="66"/>
      <c r="H84" s="70"/>
      <c r="I84" s="70"/>
      <c r="J84" s="70"/>
      <c r="K84" s="71"/>
      <c r="L84" s="72"/>
      <c r="M84" s="72"/>
      <c r="N84" s="72"/>
      <c r="O84" s="73"/>
      <c r="P84" s="74"/>
      <c r="Q84" s="74"/>
      <c r="R84" s="75"/>
    </row>
    <row r="85" spans="1:18" ht="16.5" thickBot="1">
      <c r="A85" s="92" t="s">
        <v>104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</row>
    <row r="86" spans="1:18" s="20" customFormat="1" ht="11.25">
      <c r="A86" s="88" t="s">
        <v>0</v>
      </c>
      <c r="B86" s="88" t="s">
        <v>92</v>
      </c>
      <c r="C86" s="88" t="s">
        <v>1</v>
      </c>
      <c r="D86" s="88" t="s">
        <v>2</v>
      </c>
      <c r="E86" s="88" t="s">
        <v>51</v>
      </c>
      <c r="F86" s="88" t="s">
        <v>106</v>
      </c>
      <c r="G86" s="88" t="s">
        <v>53</v>
      </c>
      <c r="H86" s="90" t="s">
        <v>85</v>
      </c>
      <c r="I86" s="91"/>
      <c r="J86" s="91"/>
      <c r="K86" s="91"/>
      <c r="L86" s="80" t="s">
        <v>87</v>
      </c>
      <c r="M86" s="81"/>
      <c r="N86" s="81"/>
      <c r="O86" s="81"/>
      <c r="P86" s="82" t="s">
        <v>88</v>
      </c>
      <c r="Q86" s="84" t="str">
        <f>Q59</f>
        <v>Сумма времени, мин.</v>
      </c>
      <c r="R86" s="86" t="s">
        <v>89</v>
      </c>
    </row>
    <row r="87" spans="1:18" s="21" customFormat="1" ht="33.75">
      <c r="A87" s="89"/>
      <c r="B87" s="89"/>
      <c r="C87" s="89"/>
      <c r="D87" s="89"/>
      <c r="E87" s="89"/>
      <c r="F87" s="89"/>
      <c r="G87" s="89"/>
      <c r="H87" s="22" t="s">
        <v>83</v>
      </c>
      <c r="I87" s="23" t="s">
        <v>84</v>
      </c>
      <c r="J87" s="23" t="s">
        <v>86</v>
      </c>
      <c r="K87" s="23" t="s">
        <v>90</v>
      </c>
      <c r="L87" s="27" t="s">
        <v>83</v>
      </c>
      <c r="M87" s="28" t="s">
        <v>84</v>
      </c>
      <c r="N87" s="28" t="s">
        <v>86</v>
      </c>
      <c r="O87" s="28" t="s">
        <v>91</v>
      </c>
      <c r="P87" s="83"/>
      <c r="Q87" s="85"/>
      <c r="R87" s="87"/>
    </row>
    <row r="88" spans="1:18" s="4" customFormat="1" ht="12.75">
      <c r="A88" s="1" t="s">
        <v>3</v>
      </c>
      <c r="B88" s="1" t="s">
        <v>344</v>
      </c>
      <c r="C88" s="2" t="s">
        <v>157</v>
      </c>
      <c r="D88" s="3">
        <v>33</v>
      </c>
      <c r="E88" s="1" t="s">
        <v>52</v>
      </c>
      <c r="F88" s="1"/>
      <c r="G88" s="1"/>
      <c r="H88" s="24">
        <v>0</v>
      </c>
      <c r="I88" s="25">
        <v>21</v>
      </c>
      <c r="J88" s="25">
        <v>81</v>
      </c>
      <c r="K88" s="26">
        <f>H88+I88/60+J88/6000</f>
        <v>0.3635</v>
      </c>
      <c r="L88" s="29">
        <v>0</v>
      </c>
      <c r="M88" s="30">
        <v>21</v>
      </c>
      <c r="N88" s="30">
        <v>40</v>
      </c>
      <c r="O88" s="31">
        <f>L88+M88/60+N88/6000</f>
        <v>0.35666666666666663</v>
      </c>
      <c r="P88" s="16">
        <f>K88+O88</f>
        <v>0.7201666666666666</v>
      </c>
      <c r="Q88" s="58">
        <f>O88+K88</f>
        <v>0.7201666666666666</v>
      </c>
      <c r="R88" s="18">
        <v>1</v>
      </c>
    </row>
    <row r="89" spans="1:18" s="4" customFormat="1" ht="12.75">
      <c r="A89" s="1" t="s">
        <v>4</v>
      </c>
      <c r="B89" s="1" t="s">
        <v>363</v>
      </c>
      <c r="C89" s="7" t="s">
        <v>115</v>
      </c>
      <c r="D89" s="8">
        <v>33</v>
      </c>
      <c r="E89" s="50" t="s">
        <v>52</v>
      </c>
      <c r="F89" s="1"/>
      <c r="G89" s="1" t="s">
        <v>276</v>
      </c>
      <c r="H89" s="24">
        <v>0</v>
      </c>
      <c r="I89" s="25">
        <v>23</v>
      </c>
      <c r="J89" s="25">
        <v>22</v>
      </c>
      <c r="K89" s="26">
        <f>H89+I89/60+J89/6000</f>
        <v>0.387</v>
      </c>
      <c r="L89" s="29">
        <v>0</v>
      </c>
      <c r="M89" s="30">
        <v>23</v>
      </c>
      <c r="N89" s="30">
        <v>67</v>
      </c>
      <c r="O89" s="31">
        <f>L89+M89/60+N89/6000</f>
        <v>0.3945</v>
      </c>
      <c r="P89" s="16">
        <f>K89+O89</f>
        <v>0.7815000000000001</v>
      </c>
      <c r="Q89" s="58">
        <f>O89+K89</f>
        <v>0.7815000000000001</v>
      </c>
      <c r="R89" s="38" t="s">
        <v>4</v>
      </c>
    </row>
    <row r="90" spans="1:18" s="4" customFormat="1" ht="12.75">
      <c r="A90" s="1" t="s">
        <v>5</v>
      </c>
      <c r="B90" s="1" t="s">
        <v>358</v>
      </c>
      <c r="C90" s="49" t="s">
        <v>195</v>
      </c>
      <c r="D90" s="50">
        <v>20</v>
      </c>
      <c r="E90" s="50" t="s">
        <v>52</v>
      </c>
      <c r="F90" s="51" t="s">
        <v>197</v>
      </c>
      <c r="G90" s="1"/>
      <c r="H90" s="24">
        <v>0</v>
      </c>
      <c r="I90" s="25">
        <v>23</v>
      </c>
      <c r="J90" s="25">
        <v>37</v>
      </c>
      <c r="K90" s="26">
        <f>H90+I90/60+J90/6000</f>
        <v>0.3895</v>
      </c>
      <c r="L90" s="29">
        <v>0</v>
      </c>
      <c r="M90" s="30">
        <v>24</v>
      </c>
      <c r="N90" s="30">
        <v>17</v>
      </c>
      <c r="O90" s="31">
        <f>L90+M90/60+N90/6000</f>
        <v>0.4028333333333334</v>
      </c>
      <c r="P90" s="16">
        <f>K90+O90</f>
        <v>0.7923333333333333</v>
      </c>
      <c r="Q90" s="58">
        <f>O90+K90</f>
        <v>0.7923333333333333</v>
      </c>
      <c r="R90" s="18">
        <v>3</v>
      </c>
    </row>
    <row r="91" spans="1:18" s="4" customFormat="1" ht="12.75">
      <c r="A91" s="1" t="s">
        <v>6</v>
      </c>
      <c r="B91" s="1" t="s">
        <v>377</v>
      </c>
      <c r="C91" s="7" t="s">
        <v>400</v>
      </c>
      <c r="D91" s="8">
        <v>30</v>
      </c>
      <c r="E91" s="1" t="s">
        <v>52</v>
      </c>
      <c r="F91" s="6"/>
      <c r="G91" s="1"/>
      <c r="H91" s="24">
        <v>0</v>
      </c>
      <c r="I91" s="25">
        <v>26</v>
      </c>
      <c r="J91" s="25">
        <v>46</v>
      </c>
      <c r="K91" s="26">
        <f>H91+I91/60+J91/6000</f>
        <v>0.441</v>
      </c>
      <c r="L91" s="29">
        <v>0</v>
      </c>
      <c r="M91" s="30">
        <v>25</v>
      </c>
      <c r="N91" s="30">
        <v>78</v>
      </c>
      <c r="O91" s="31">
        <f>L91+M91/60+N91/6000</f>
        <v>0.4296666666666667</v>
      </c>
      <c r="P91" s="16" t="s">
        <v>130</v>
      </c>
      <c r="Q91" s="58">
        <f>O91+K91</f>
        <v>0.8706666666666667</v>
      </c>
      <c r="R91" s="37" t="s">
        <v>6</v>
      </c>
    </row>
    <row r="92" spans="1:18" s="4" customFormat="1" ht="12.75">
      <c r="A92" s="1" t="s">
        <v>7</v>
      </c>
      <c r="B92" s="1" t="s">
        <v>369</v>
      </c>
      <c r="C92" s="49" t="s">
        <v>70</v>
      </c>
      <c r="D92" s="50">
        <v>39</v>
      </c>
      <c r="E92" s="50" t="s">
        <v>52</v>
      </c>
      <c r="F92" s="6"/>
      <c r="G92" s="1" t="s">
        <v>117</v>
      </c>
      <c r="H92" s="24">
        <v>0</v>
      </c>
      <c r="I92" s="25">
        <v>26</v>
      </c>
      <c r="J92" s="25">
        <v>46</v>
      </c>
      <c r="K92" s="26">
        <f>H92+I92/60+J92/6000</f>
        <v>0.441</v>
      </c>
      <c r="L92" s="29">
        <v>0</v>
      </c>
      <c r="M92" s="30">
        <v>27</v>
      </c>
      <c r="N92" s="30">
        <v>55</v>
      </c>
      <c r="O92" s="31">
        <f>L92+M92/60+N92/6000</f>
        <v>0.45916666666666667</v>
      </c>
      <c r="P92" s="16" t="s">
        <v>130</v>
      </c>
      <c r="Q92" s="58">
        <f>O92+K92</f>
        <v>0.9001666666666667</v>
      </c>
      <c r="R92" s="17">
        <v>5</v>
      </c>
    </row>
    <row r="93" spans="1:18" s="4" customFormat="1" ht="12.75">
      <c r="A93" s="1" t="s">
        <v>8</v>
      </c>
      <c r="B93" s="1" t="s">
        <v>375</v>
      </c>
      <c r="C93" s="2" t="s">
        <v>77</v>
      </c>
      <c r="D93" s="3">
        <v>46</v>
      </c>
      <c r="E93" s="1" t="s">
        <v>52</v>
      </c>
      <c r="F93" s="1" t="s">
        <v>439</v>
      </c>
      <c r="G93" s="1" t="s">
        <v>265</v>
      </c>
      <c r="H93" s="24">
        <v>0</v>
      </c>
      <c r="I93" s="25">
        <v>28</v>
      </c>
      <c r="J93" s="25">
        <v>59</v>
      </c>
      <c r="K93" s="26">
        <f>H93+I93/60+J93/6000</f>
        <v>0.47650000000000003</v>
      </c>
      <c r="L93" s="29">
        <v>0</v>
      </c>
      <c r="M93" s="30">
        <v>26</v>
      </c>
      <c r="N93" s="30">
        <v>69</v>
      </c>
      <c r="O93" s="31">
        <f>L93+M93/60+N93/6000</f>
        <v>0.44483333333333336</v>
      </c>
      <c r="P93" s="16" t="s">
        <v>130</v>
      </c>
      <c r="Q93" s="58">
        <f>O93+K93</f>
        <v>0.9213333333333333</v>
      </c>
      <c r="R93" s="37" t="s">
        <v>8</v>
      </c>
    </row>
    <row r="94" spans="1:18" s="4" customFormat="1" ht="25.5">
      <c r="A94" s="1" t="s">
        <v>9</v>
      </c>
      <c r="B94" s="1" t="s">
        <v>352</v>
      </c>
      <c r="C94" s="49" t="s">
        <v>184</v>
      </c>
      <c r="D94" s="50">
        <v>40</v>
      </c>
      <c r="E94" s="51" t="s">
        <v>52</v>
      </c>
      <c r="F94" s="51" t="s">
        <v>183</v>
      </c>
      <c r="G94" s="1"/>
      <c r="H94" s="24">
        <v>0</v>
      </c>
      <c r="I94" s="25">
        <v>25</v>
      </c>
      <c r="J94" s="25">
        <v>87</v>
      </c>
      <c r="K94" s="26">
        <f>H94+I94/60+J94/6000</f>
        <v>0.4311666666666667</v>
      </c>
      <c r="L94" s="29">
        <v>0</v>
      </c>
      <c r="M94" s="30">
        <v>30</v>
      </c>
      <c r="N94" s="30">
        <v>12</v>
      </c>
      <c r="O94" s="31">
        <f>L94+M94/60+N94/6000</f>
        <v>0.502</v>
      </c>
      <c r="P94" s="16">
        <f>K94+O94</f>
        <v>0.9331666666666667</v>
      </c>
      <c r="Q94" s="58">
        <f>O94+K94</f>
        <v>0.9331666666666667</v>
      </c>
      <c r="R94" s="17">
        <v>7</v>
      </c>
    </row>
    <row r="95" spans="1:18" s="9" customFormat="1" ht="12.75">
      <c r="A95" s="1" t="s">
        <v>10</v>
      </c>
      <c r="B95" s="1" t="s">
        <v>346</v>
      </c>
      <c r="C95" s="7" t="s">
        <v>172</v>
      </c>
      <c r="D95" s="8">
        <v>19</v>
      </c>
      <c r="E95" s="6" t="s">
        <v>52</v>
      </c>
      <c r="F95" s="6" t="s">
        <v>165</v>
      </c>
      <c r="G95" s="1"/>
      <c r="H95" s="24">
        <v>0</v>
      </c>
      <c r="I95" s="25">
        <v>26</v>
      </c>
      <c r="J95" s="25">
        <v>49</v>
      </c>
      <c r="K95" s="26">
        <f>H95+I95/60+J95/6000</f>
        <v>0.4415</v>
      </c>
      <c r="L95" s="29">
        <v>0</v>
      </c>
      <c r="M95" s="30">
        <v>29</v>
      </c>
      <c r="N95" s="30">
        <v>68</v>
      </c>
      <c r="O95" s="31">
        <f>L95+M95/60+N95/6000</f>
        <v>0.4946666666666667</v>
      </c>
      <c r="P95" s="16">
        <f>K95+O95</f>
        <v>0.9361666666666667</v>
      </c>
      <c r="Q95" s="58">
        <f>O95+K95</f>
        <v>0.9361666666666667</v>
      </c>
      <c r="R95" s="17">
        <v>8</v>
      </c>
    </row>
    <row r="96" spans="1:18" s="4" customFormat="1" ht="12.75">
      <c r="A96" s="1" t="s">
        <v>11</v>
      </c>
      <c r="B96" s="1" t="s">
        <v>374</v>
      </c>
      <c r="C96" s="7" t="s">
        <v>62</v>
      </c>
      <c r="D96" s="8">
        <v>37</v>
      </c>
      <c r="E96" s="6" t="s">
        <v>54</v>
      </c>
      <c r="F96" s="1" t="s">
        <v>292</v>
      </c>
      <c r="G96" s="1" t="s">
        <v>292</v>
      </c>
      <c r="H96" s="24">
        <v>0</v>
      </c>
      <c r="I96" s="25">
        <v>28</v>
      </c>
      <c r="J96" s="25">
        <v>30</v>
      </c>
      <c r="K96" s="26">
        <f>H96+I96/60+J96/6000</f>
        <v>0.4716666666666667</v>
      </c>
      <c r="L96" s="29">
        <v>0</v>
      </c>
      <c r="M96" s="30">
        <v>28</v>
      </c>
      <c r="N96" s="30">
        <v>93</v>
      </c>
      <c r="O96" s="31">
        <f>L96+M96/60+N96/6000</f>
        <v>0.4821666666666667</v>
      </c>
      <c r="P96" s="16">
        <f>K96+O96</f>
        <v>0.9538333333333333</v>
      </c>
      <c r="Q96" s="58">
        <f>O96+K96</f>
        <v>0.9538333333333333</v>
      </c>
      <c r="R96" s="17">
        <v>9</v>
      </c>
    </row>
    <row r="97" spans="1:18" s="4" customFormat="1" ht="12.75">
      <c r="A97" s="1" t="s">
        <v>12</v>
      </c>
      <c r="B97" s="1" t="s">
        <v>355</v>
      </c>
      <c r="C97" s="49" t="s">
        <v>185</v>
      </c>
      <c r="D97" s="50">
        <v>20</v>
      </c>
      <c r="E97" s="51" t="s">
        <v>52</v>
      </c>
      <c r="F97" s="51" t="s">
        <v>186</v>
      </c>
      <c r="G97" s="1"/>
      <c r="H97" s="24">
        <v>0</v>
      </c>
      <c r="I97" s="25">
        <v>26</v>
      </c>
      <c r="J97" s="25">
        <v>88</v>
      </c>
      <c r="K97" s="26">
        <f>H97+I97/60+J97/6000</f>
        <v>0.448</v>
      </c>
      <c r="L97" s="29">
        <v>0</v>
      </c>
      <c r="M97" s="30">
        <v>30</v>
      </c>
      <c r="N97" s="30">
        <v>74</v>
      </c>
      <c r="O97" s="31">
        <f>L97+M97/60+N97/6000</f>
        <v>0.5123333333333333</v>
      </c>
      <c r="P97" s="16">
        <f>K97+O97</f>
        <v>0.9603333333333333</v>
      </c>
      <c r="Q97" s="58">
        <f>O97+K97</f>
        <v>0.9603333333333333</v>
      </c>
      <c r="R97" s="17">
        <v>10</v>
      </c>
    </row>
    <row r="98" spans="1:18" s="4" customFormat="1" ht="12.75">
      <c r="A98" s="1" t="s">
        <v>13</v>
      </c>
      <c r="B98" s="1" t="s">
        <v>356</v>
      </c>
      <c r="C98" s="49" t="s">
        <v>187</v>
      </c>
      <c r="D98" s="50">
        <v>33</v>
      </c>
      <c r="E98" s="50" t="s">
        <v>52</v>
      </c>
      <c r="F98" s="6"/>
      <c r="G98" s="1"/>
      <c r="H98" s="24">
        <v>0</v>
      </c>
      <c r="I98" s="25">
        <v>27</v>
      </c>
      <c r="J98" s="25">
        <v>92</v>
      </c>
      <c r="K98" s="26">
        <f>H98+I98/60+J98/6000</f>
        <v>0.4653333333333333</v>
      </c>
      <c r="L98" s="29">
        <v>0</v>
      </c>
      <c r="M98" s="30">
        <v>30</v>
      </c>
      <c r="N98" s="30">
        <v>12</v>
      </c>
      <c r="O98" s="31">
        <f>L98+M98/60+N98/6000</f>
        <v>0.502</v>
      </c>
      <c r="P98" s="16">
        <f>K98+O98</f>
        <v>0.9673333333333334</v>
      </c>
      <c r="Q98" s="58">
        <f>O98+K98</f>
        <v>0.9673333333333334</v>
      </c>
      <c r="R98" s="17">
        <v>11</v>
      </c>
    </row>
    <row r="99" spans="1:18" s="4" customFormat="1" ht="25.5" customHeight="1">
      <c r="A99" s="1" t="s">
        <v>14</v>
      </c>
      <c r="B99" s="1" t="s">
        <v>371</v>
      </c>
      <c r="C99" s="7" t="s">
        <v>55</v>
      </c>
      <c r="D99" s="8">
        <v>35</v>
      </c>
      <c r="E99" s="50" t="s">
        <v>52</v>
      </c>
      <c r="F99" s="6" t="s">
        <v>125</v>
      </c>
      <c r="G99" s="1"/>
      <c r="H99" s="24">
        <v>0</v>
      </c>
      <c r="I99" s="25">
        <v>28</v>
      </c>
      <c r="J99" s="25">
        <v>60</v>
      </c>
      <c r="K99" s="26">
        <f>H99+I99/60+J99/6000</f>
        <v>0.4766666666666667</v>
      </c>
      <c r="L99" s="29">
        <v>0</v>
      </c>
      <c r="M99" s="30">
        <v>29</v>
      </c>
      <c r="N99" s="30">
        <v>74</v>
      </c>
      <c r="O99" s="31">
        <f>L99+M99/60+N99/6000</f>
        <v>0.49566666666666664</v>
      </c>
      <c r="P99" s="16">
        <f>K99+O99</f>
        <v>0.9723333333333333</v>
      </c>
      <c r="Q99" s="58">
        <f>O99+K99</f>
        <v>0.9723333333333333</v>
      </c>
      <c r="R99" s="37" t="s">
        <v>14</v>
      </c>
    </row>
    <row r="100" spans="1:18" s="4" customFormat="1" ht="12.75">
      <c r="A100" s="1" t="s">
        <v>15</v>
      </c>
      <c r="B100" s="1" t="s">
        <v>386</v>
      </c>
      <c r="C100" s="2" t="s">
        <v>56</v>
      </c>
      <c r="D100" s="3">
        <v>35</v>
      </c>
      <c r="E100" s="1" t="s">
        <v>52</v>
      </c>
      <c r="F100" s="6" t="s">
        <v>125</v>
      </c>
      <c r="G100" s="1"/>
      <c r="H100" s="24">
        <v>0</v>
      </c>
      <c r="I100" s="25">
        <v>28</v>
      </c>
      <c r="J100" s="25">
        <v>94</v>
      </c>
      <c r="K100" s="26">
        <f>H100+I100/60+J100/6000</f>
        <v>0.48233333333333334</v>
      </c>
      <c r="L100" s="29">
        <v>0</v>
      </c>
      <c r="M100" s="30">
        <v>29</v>
      </c>
      <c r="N100" s="30">
        <v>61</v>
      </c>
      <c r="O100" s="31">
        <f>L100+M100/60+N100/6000</f>
        <v>0.4935</v>
      </c>
      <c r="P100" s="16" t="s">
        <v>130</v>
      </c>
      <c r="Q100" s="58">
        <f>O100+K100</f>
        <v>0.9758333333333333</v>
      </c>
      <c r="R100" s="17">
        <v>13</v>
      </c>
    </row>
    <row r="101" spans="1:18" s="4" customFormat="1" ht="12.75">
      <c r="A101" s="1" t="s">
        <v>16</v>
      </c>
      <c r="B101" s="1" t="s">
        <v>342</v>
      </c>
      <c r="C101" s="2" t="s">
        <v>59</v>
      </c>
      <c r="D101" s="3">
        <v>42</v>
      </c>
      <c r="E101" s="1" t="s">
        <v>52</v>
      </c>
      <c r="F101" s="1" t="s">
        <v>155</v>
      </c>
      <c r="G101" s="1"/>
      <c r="H101" s="24">
        <v>0</v>
      </c>
      <c r="I101" s="25">
        <v>29</v>
      </c>
      <c r="J101" s="25">
        <v>43</v>
      </c>
      <c r="K101" s="26">
        <f>H101+I101/60+J101/6000</f>
        <v>0.4905</v>
      </c>
      <c r="L101" s="29">
        <v>0</v>
      </c>
      <c r="M101" s="30">
        <v>29</v>
      </c>
      <c r="N101" s="30">
        <v>22</v>
      </c>
      <c r="O101" s="31">
        <f>L101+M101/60+N101/6000</f>
        <v>0.487</v>
      </c>
      <c r="P101" s="16">
        <f>K101+O101</f>
        <v>0.9775</v>
      </c>
      <c r="Q101" s="58">
        <f>O101+K101</f>
        <v>0.9775</v>
      </c>
      <c r="R101" s="17">
        <v>14</v>
      </c>
    </row>
    <row r="102" spans="1:18" s="4" customFormat="1" ht="12.75">
      <c r="A102" s="1" t="s">
        <v>17</v>
      </c>
      <c r="B102" s="1" t="s">
        <v>380</v>
      </c>
      <c r="C102" s="7" t="s">
        <v>402</v>
      </c>
      <c r="D102" s="8">
        <v>35</v>
      </c>
      <c r="E102" s="1" t="s">
        <v>52</v>
      </c>
      <c r="F102" s="1" t="s">
        <v>294</v>
      </c>
      <c r="G102" s="1"/>
      <c r="H102" s="24">
        <v>0</v>
      </c>
      <c r="I102" s="25">
        <v>30</v>
      </c>
      <c r="J102" s="25">
        <v>15</v>
      </c>
      <c r="K102" s="26">
        <f>H102+I102/60+J102/6000</f>
        <v>0.5025</v>
      </c>
      <c r="L102" s="29">
        <v>0</v>
      </c>
      <c r="M102" s="30">
        <v>29</v>
      </c>
      <c r="N102" s="30">
        <v>0</v>
      </c>
      <c r="O102" s="31">
        <f>L102+M102/60+N102/6000</f>
        <v>0.48333333333333334</v>
      </c>
      <c r="P102" s="16"/>
      <c r="Q102" s="58">
        <f>O102+K102</f>
        <v>0.9858333333333333</v>
      </c>
      <c r="R102" s="17">
        <v>15</v>
      </c>
    </row>
    <row r="103" spans="1:18" s="4" customFormat="1" ht="12.75">
      <c r="A103" s="1" t="s">
        <v>18</v>
      </c>
      <c r="B103" s="1" t="s">
        <v>379</v>
      </c>
      <c r="C103" s="7" t="s">
        <v>68</v>
      </c>
      <c r="D103" s="8">
        <v>24</v>
      </c>
      <c r="E103" s="1" t="s">
        <v>52</v>
      </c>
      <c r="F103" s="6" t="s">
        <v>139</v>
      </c>
      <c r="G103" s="1"/>
      <c r="H103" s="24">
        <v>0</v>
      </c>
      <c r="I103" s="25">
        <v>30</v>
      </c>
      <c r="J103" s="25">
        <v>41</v>
      </c>
      <c r="K103" s="26">
        <f>H103+I103/60+J103/6000</f>
        <v>0.5068333333333334</v>
      </c>
      <c r="L103" s="29">
        <v>0</v>
      </c>
      <c r="M103" s="30">
        <v>30</v>
      </c>
      <c r="N103" s="30">
        <v>8</v>
      </c>
      <c r="O103" s="31">
        <f>L103+M103/60+N103/6000</f>
        <v>0.5013333333333333</v>
      </c>
      <c r="P103" s="16"/>
      <c r="Q103" s="58">
        <f>O103+K103</f>
        <v>1.0081666666666667</v>
      </c>
      <c r="R103" s="17">
        <v>16</v>
      </c>
    </row>
    <row r="104" spans="1:18" s="4" customFormat="1" ht="12.75">
      <c r="A104" s="1" t="s">
        <v>19</v>
      </c>
      <c r="B104" s="1" t="s">
        <v>345</v>
      </c>
      <c r="C104" s="7" t="s">
        <v>171</v>
      </c>
      <c r="D104" s="8">
        <v>24</v>
      </c>
      <c r="E104" s="6" t="s">
        <v>52</v>
      </c>
      <c r="F104" s="6" t="s">
        <v>165</v>
      </c>
      <c r="G104" s="1"/>
      <c r="H104" s="24">
        <v>0</v>
      </c>
      <c r="I104" s="25">
        <v>31</v>
      </c>
      <c r="J104" s="25">
        <v>34</v>
      </c>
      <c r="K104" s="26">
        <f>H104+I104/60+J104/6000</f>
        <v>0.5223333333333334</v>
      </c>
      <c r="L104" s="29">
        <v>0</v>
      </c>
      <c r="M104" s="30">
        <v>31</v>
      </c>
      <c r="N104" s="30">
        <v>25</v>
      </c>
      <c r="O104" s="31">
        <f>L104+M104/60+N104/6000</f>
        <v>0.5208333333333334</v>
      </c>
      <c r="P104" s="16">
        <f>K104+O104</f>
        <v>1.0431666666666668</v>
      </c>
      <c r="Q104" s="58">
        <f>O104+K104</f>
        <v>1.0431666666666668</v>
      </c>
      <c r="R104" s="37" t="s">
        <v>19</v>
      </c>
    </row>
    <row r="105" spans="1:18" s="4" customFormat="1" ht="12.75">
      <c r="A105" s="1" t="s">
        <v>20</v>
      </c>
      <c r="B105" s="1" t="s">
        <v>372</v>
      </c>
      <c r="C105" s="2" t="s">
        <v>398</v>
      </c>
      <c r="D105" s="3">
        <v>40</v>
      </c>
      <c r="E105" s="50" t="s">
        <v>52</v>
      </c>
      <c r="F105" s="6" t="s">
        <v>338</v>
      </c>
      <c r="G105" s="1" t="s">
        <v>292</v>
      </c>
      <c r="H105" s="24">
        <v>0</v>
      </c>
      <c r="I105" s="25">
        <v>31</v>
      </c>
      <c r="J105" s="25">
        <v>85</v>
      </c>
      <c r="K105" s="26">
        <f>H105+I105/60+J105/6000</f>
        <v>0.5308333333333334</v>
      </c>
      <c r="L105" s="29">
        <v>0</v>
      </c>
      <c r="M105" s="30">
        <v>30</v>
      </c>
      <c r="N105" s="30">
        <v>99</v>
      </c>
      <c r="O105" s="31">
        <f>L105+M105/60+N105/6000</f>
        <v>0.5165</v>
      </c>
      <c r="P105" s="16">
        <f>K105+O105</f>
        <v>1.0473333333333334</v>
      </c>
      <c r="Q105" s="58">
        <f>O105+K105</f>
        <v>1.0473333333333334</v>
      </c>
      <c r="R105" s="17">
        <v>18</v>
      </c>
    </row>
    <row r="106" spans="1:18" s="4" customFormat="1" ht="12.75">
      <c r="A106" s="1" t="s">
        <v>21</v>
      </c>
      <c r="B106" s="1" t="s">
        <v>343</v>
      </c>
      <c r="C106" s="7" t="s">
        <v>64</v>
      </c>
      <c r="D106" s="8">
        <v>32</v>
      </c>
      <c r="E106" s="1" t="s">
        <v>52</v>
      </c>
      <c r="F106" s="1" t="s">
        <v>155</v>
      </c>
      <c r="G106" s="1"/>
      <c r="H106" s="24">
        <v>0</v>
      </c>
      <c r="I106" s="25">
        <v>32</v>
      </c>
      <c r="J106" s="25">
        <v>7</v>
      </c>
      <c r="K106" s="26">
        <f>H106+I106/60+J106/6000</f>
        <v>0.5345</v>
      </c>
      <c r="L106" s="29">
        <v>0</v>
      </c>
      <c r="M106" s="30">
        <v>31</v>
      </c>
      <c r="N106" s="30">
        <v>46</v>
      </c>
      <c r="O106" s="31">
        <f>L106+M106/60+N106/6000</f>
        <v>0.5243333333333334</v>
      </c>
      <c r="P106" s="16">
        <f>K106+O106</f>
        <v>1.0588333333333333</v>
      </c>
      <c r="Q106" s="58">
        <f>O106+K106</f>
        <v>1.0588333333333333</v>
      </c>
      <c r="R106" s="17">
        <v>19</v>
      </c>
    </row>
    <row r="107" spans="1:18" s="4" customFormat="1" ht="12.75">
      <c r="A107" s="1" t="s">
        <v>22</v>
      </c>
      <c r="B107" s="1" t="s">
        <v>383</v>
      </c>
      <c r="C107" s="7" t="s">
        <v>404</v>
      </c>
      <c r="D107" s="8">
        <v>49</v>
      </c>
      <c r="E107" s="1" t="s">
        <v>52</v>
      </c>
      <c r="F107" s="6"/>
      <c r="G107" s="1" t="s">
        <v>265</v>
      </c>
      <c r="H107" s="24">
        <v>0</v>
      </c>
      <c r="I107" s="25">
        <v>32</v>
      </c>
      <c r="J107" s="25">
        <v>59</v>
      </c>
      <c r="K107" s="26">
        <f>H107+I107/60+J107/6000</f>
        <v>0.5431666666666667</v>
      </c>
      <c r="L107" s="29">
        <v>0</v>
      </c>
      <c r="M107" s="30">
        <v>31</v>
      </c>
      <c r="N107" s="30">
        <v>80</v>
      </c>
      <c r="O107" s="31">
        <f>L107+M107/60+N107/6000</f>
        <v>0.53</v>
      </c>
      <c r="P107" s="16"/>
      <c r="Q107" s="58">
        <f>O107+K107</f>
        <v>1.0731666666666668</v>
      </c>
      <c r="R107" s="17">
        <v>20</v>
      </c>
    </row>
    <row r="108" spans="1:18" s="4" customFormat="1" ht="12.75">
      <c r="A108" s="1" t="s">
        <v>23</v>
      </c>
      <c r="B108" s="1" t="s">
        <v>360</v>
      </c>
      <c r="C108" s="7" t="s">
        <v>141</v>
      </c>
      <c r="D108" s="8">
        <v>33</v>
      </c>
      <c r="E108" s="50" t="s">
        <v>52</v>
      </c>
      <c r="F108" s="6" t="s">
        <v>142</v>
      </c>
      <c r="G108" s="1"/>
      <c r="H108" s="24">
        <v>0</v>
      </c>
      <c r="I108" s="25">
        <v>32</v>
      </c>
      <c r="J108" s="25">
        <v>8</v>
      </c>
      <c r="K108" s="26">
        <f>H108+I108/60+J108/6000</f>
        <v>0.5346666666666666</v>
      </c>
      <c r="L108" s="29">
        <v>0</v>
      </c>
      <c r="M108" s="30">
        <v>32</v>
      </c>
      <c r="N108" s="30">
        <v>87</v>
      </c>
      <c r="O108" s="31">
        <f>L108+M108/60+N108/6000</f>
        <v>0.5478333333333333</v>
      </c>
      <c r="P108" s="16">
        <f>K108+O108</f>
        <v>1.0825</v>
      </c>
      <c r="Q108" s="58">
        <f>O108+K108</f>
        <v>1.0825</v>
      </c>
      <c r="R108" s="17">
        <v>21</v>
      </c>
    </row>
    <row r="109" spans="1:18" s="4" customFormat="1" ht="12.75">
      <c r="A109" s="1" t="s">
        <v>24</v>
      </c>
      <c r="B109" s="1" t="s">
        <v>348</v>
      </c>
      <c r="C109" s="48" t="s">
        <v>174</v>
      </c>
      <c r="D109" s="8">
        <v>37</v>
      </c>
      <c r="E109" s="6" t="s">
        <v>166</v>
      </c>
      <c r="F109" s="6" t="s">
        <v>165</v>
      </c>
      <c r="G109" s="1"/>
      <c r="H109" s="24">
        <v>0</v>
      </c>
      <c r="I109" s="25">
        <v>32</v>
      </c>
      <c r="J109" s="25">
        <v>51</v>
      </c>
      <c r="K109" s="26">
        <f>H109+I109/60+J109/6000</f>
        <v>0.5418333333333333</v>
      </c>
      <c r="L109" s="29">
        <v>0</v>
      </c>
      <c r="M109" s="30">
        <v>32</v>
      </c>
      <c r="N109" s="30">
        <v>54</v>
      </c>
      <c r="O109" s="31">
        <f>L109+M109/60+N109/6000</f>
        <v>0.5423333333333333</v>
      </c>
      <c r="P109" s="16">
        <f>K109+O109</f>
        <v>1.0841666666666665</v>
      </c>
      <c r="Q109" s="58">
        <f>O109+K109</f>
        <v>1.0841666666666665</v>
      </c>
      <c r="R109" s="37" t="s">
        <v>24</v>
      </c>
    </row>
    <row r="110" spans="1:18" s="4" customFormat="1" ht="12.75">
      <c r="A110" s="1" t="s">
        <v>25</v>
      </c>
      <c r="B110" s="1" t="s">
        <v>391</v>
      </c>
      <c r="C110" s="7" t="s">
        <v>409</v>
      </c>
      <c r="D110" s="8">
        <v>40</v>
      </c>
      <c r="E110" s="1" t="s">
        <v>52</v>
      </c>
      <c r="F110" s="6" t="s">
        <v>307</v>
      </c>
      <c r="G110" s="1"/>
      <c r="H110" s="24">
        <v>0</v>
      </c>
      <c r="I110" s="25">
        <v>33</v>
      </c>
      <c r="J110" s="25">
        <v>43</v>
      </c>
      <c r="K110" s="26">
        <f>H110+I110/60+J110/6000</f>
        <v>0.5571666666666667</v>
      </c>
      <c r="L110" s="29">
        <v>0</v>
      </c>
      <c r="M110" s="30">
        <v>31</v>
      </c>
      <c r="N110" s="30">
        <v>65</v>
      </c>
      <c r="O110" s="31">
        <f>L110+M110/60+N110/6000</f>
        <v>0.5275000000000001</v>
      </c>
      <c r="P110" s="16"/>
      <c r="Q110" s="58">
        <f>O110+K110</f>
        <v>1.0846666666666667</v>
      </c>
      <c r="R110" s="17">
        <v>23</v>
      </c>
    </row>
    <row r="111" spans="1:18" s="4" customFormat="1" ht="12.75">
      <c r="A111" s="1" t="s">
        <v>26</v>
      </c>
      <c r="B111" s="1" t="s">
        <v>357</v>
      </c>
      <c r="C111" s="49" t="s">
        <v>194</v>
      </c>
      <c r="D111" s="50">
        <v>20</v>
      </c>
      <c r="E111" s="50" t="s">
        <v>52</v>
      </c>
      <c r="F111" s="51" t="s">
        <v>197</v>
      </c>
      <c r="G111" s="6"/>
      <c r="H111" s="24">
        <v>0</v>
      </c>
      <c r="I111" s="25">
        <v>32</v>
      </c>
      <c r="J111" s="25">
        <v>68</v>
      </c>
      <c r="K111" s="26">
        <f>H111+I111/60+J111/6000</f>
        <v>0.5446666666666666</v>
      </c>
      <c r="L111" s="29">
        <v>0</v>
      </c>
      <c r="M111" s="30">
        <v>32</v>
      </c>
      <c r="N111" s="30">
        <v>76</v>
      </c>
      <c r="O111" s="31">
        <f>L111+M111/60+N111/6000</f>
        <v>0.546</v>
      </c>
      <c r="P111" s="16" t="s">
        <v>130</v>
      </c>
      <c r="Q111" s="58">
        <f>O111+K111</f>
        <v>1.0906666666666667</v>
      </c>
      <c r="R111" s="17">
        <v>24</v>
      </c>
    </row>
    <row r="112" spans="1:18" s="4" customFormat="1" ht="12.75">
      <c r="A112" s="1" t="s">
        <v>27</v>
      </c>
      <c r="B112" s="1" t="s">
        <v>349</v>
      </c>
      <c r="C112" s="7" t="s">
        <v>175</v>
      </c>
      <c r="D112" s="8">
        <v>18</v>
      </c>
      <c r="E112" s="6" t="s">
        <v>166</v>
      </c>
      <c r="F112" s="6" t="s">
        <v>165</v>
      </c>
      <c r="G112" s="1"/>
      <c r="H112" s="24">
        <v>0</v>
      </c>
      <c r="I112" s="25">
        <v>31</v>
      </c>
      <c r="J112" s="25">
        <v>36</v>
      </c>
      <c r="K112" s="26">
        <f>H112+I112/60+J112/6000</f>
        <v>0.5226666666666667</v>
      </c>
      <c r="L112" s="29">
        <v>0</v>
      </c>
      <c r="M112" s="30">
        <v>34</v>
      </c>
      <c r="N112" s="30">
        <v>51</v>
      </c>
      <c r="O112" s="31">
        <f>L112+M112/60+N112/6000</f>
        <v>0.5751666666666666</v>
      </c>
      <c r="P112" s="16">
        <f>K112+O112</f>
        <v>1.0978333333333334</v>
      </c>
      <c r="Q112" s="58">
        <f>O112+K112</f>
        <v>1.0978333333333334</v>
      </c>
      <c r="R112" s="17">
        <v>25</v>
      </c>
    </row>
    <row r="113" spans="1:18" s="4" customFormat="1" ht="12.75">
      <c r="A113" s="1" t="s">
        <v>28</v>
      </c>
      <c r="B113" s="1" t="s">
        <v>354</v>
      </c>
      <c r="C113" s="49" t="s">
        <v>200</v>
      </c>
      <c r="D113" s="50">
        <v>39</v>
      </c>
      <c r="E113" s="51" t="s">
        <v>52</v>
      </c>
      <c r="F113" s="1"/>
      <c r="G113" s="1"/>
      <c r="H113" s="24">
        <v>0</v>
      </c>
      <c r="I113" s="25">
        <v>32</v>
      </c>
      <c r="J113" s="25">
        <v>60</v>
      </c>
      <c r="K113" s="26">
        <f>H113+I113/60+J113/6000</f>
        <v>0.5433333333333333</v>
      </c>
      <c r="L113" s="29">
        <v>0</v>
      </c>
      <c r="M113" s="30">
        <v>33</v>
      </c>
      <c r="N113" s="30">
        <v>96</v>
      </c>
      <c r="O113" s="31">
        <f>L113+M113/60+N113/6000</f>
        <v>0.5660000000000001</v>
      </c>
      <c r="P113" s="16">
        <f>K113+O113</f>
        <v>1.1093333333333333</v>
      </c>
      <c r="Q113" s="58">
        <f>O113+K113</f>
        <v>1.1093333333333333</v>
      </c>
      <c r="R113" s="17">
        <v>26</v>
      </c>
    </row>
    <row r="114" spans="1:18" s="4" customFormat="1" ht="12.75">
      <c r="A114" s="1" t="s">
        <v>29</v>
      </c>
      <c r="B114" s="1" t="s">
        <v>370</v>
      </c>
      <c r="C114" s="7" t="s">
        <v>72</v>
      </c>
      <c r="D114" s="8">
        <v>30</v>
      </c>
      <c r="E114" s="50" t="s">
        <v>52</v>
      </c>
      <c r="F114" s="6" t="s">
        <v>435</v>
      </c>
      <c r="G114" s="1"/>
      <c r="H114" s="24">
        <v>0</v>
      </c>
      <c r="I114" s="25">
        <v>33</v>
      </c>
      <c r="J114" s="25">
        <v>79</v>
      </c>
      <c r="K114" s="26">
        <f>H114+I114/60+J114/6000</f>
        <v>0.5631666666666667</v>
      </c>
      <c r="L114" s="29">
        <v>0</v>
      </c>
      <c r="M114" s="30">
        <v>34</v>
      </c>
      <c r="N114" s="30">
        <v>3</v>
      </c>
      <c r="O114" s="31">
        <f>L114+M114/60+N114/6000</f>
        <v>0.5671666666666666</v>
      </c>
      <c r="P114" s="16" t="s">
        <v>130</v>
      </c>
      <c r="Q114" s="58">
        <f>O114+K114</f>
        <v>1.1303333333333332</v>
      </c>
      <c r="R114" s="37" t="s">
        <v>29</v>
      </c>
    </row>
    <row r="115" spans="1:18" s="4" customFormat="1" ht="12.75">
      <c r="A115" s="1" t="s">
        <v>30</v>
      </c>
      <c r="B115" s="1" t="s">
        <v>382</v>
      </c>
      <c r="C115" s="7" t="s">
        <v>140</v>
      </c>
      <c r="D115" s="8">
        <v>44</v>
      </c>
      <c r="E115" s="1" t="s">
        <v>52</v>
      </c>
      <c r="F115" s="6" t="s">
        <v>338</v>
      </c>
      <c r="G115" s="1"/>
      <c r="H115" s="24">
        <v>0</v>
      </c>
      <c r="I115" s="25">
        <v>33</v>
      </c>
      <c r="J115" s="25">
        <v>85</v>
      </c>
      <c r="K115" s="26">
        <f>H115+I115/60+J115/6000</f>
        <v>0.5641666666666667</v>
      </c>
      <c r="L115" s="29">
        <v>0</v>
      </c>
      <c r="M115" s="30">
        <v>34</v>
      </c>
      <c r="N115" s="30">
        <v>23</v>
      </c>
      <c r="O115" s="31">
        <f>L115+M115/60+N115/6000</f>
        <v>0.5705</v>
      </c>
      <c r="P115" s="16"/>
      <c r="Q115" s="58">
        <f>O115+K115</f>
        <v>1.1346666666666667</v>
      </c>
      <c r="R115" s="17">
        <v>28</v>
      </c>
    </row>
    <row r="116" spans="1:18" s="4" customFormat="1" ht="12.75">
      <c r="A116" s="1" t="s">
        <v>31</v>
      </c>
      <c r="B116" s="1" t="s">
        <v>424</v>
      </c>
      <c r="C116" s="7" t="s">
        <v>425</v>
      </c>
      <c r="D116" s="8">
        <v>44</v>
      </c>
      <c r="E116" s="1" t="s">
        <v>52</v>
      </c>
      <c r="F116" s="6"/>
      <c r="G116" s="1"/>
      <c r="H116" s="24">
        <v>0</v>
      </c>
      <c r="I116" s="25">
        <v>34</v>
      </c>
      <c r="J116" s="25">
        <v>81</v>
      </c>
      <c r="K116" s="26">
        <f>H116+I116/60+J116/6000</f>
        <v>0.5801666666666666</v>
      </c>
      <c r="L116" s="29">
        <v>0</v>
      </c>
      <c r="M116" s="30">
        <v>34</v>
      </c>
      <c r="N116" s="30">
        <v>4</v>
      </c>
      <c r="O116" s="31">
        <f>L116+M116/60+N116/6000</f>
        <v>0.5673333333333334</v>
      </c>
      <c r="P116" s="16"/>
      <c r="Q116" s="58">
        <f>O116+K116</f>
        <v>1.1475</v>
      </c>
      <c r="R116" s="17">
        <v>29</v>
      </c>
    </row>
    <row r="117" spans="1:18" s="4" customFormat="1" ht="12.75">
      <c r="A117" s="1" t="s">
        <v>32</v>
      </c>
      <c r="B117" s="1" t="s">
        <v>384</v>
      </c>
      <c r="C117" s="2" t="s">
        <v>405</v>
      </c>
      <c r="D117" s="3">
        <v>46</v>
      </c>
      <c r="E117" s="1" t="s">
        <v>52</v>
      </c>
      <c r="F117" s="1"/>
      <c r="G117" s="1" t="s">
        <v>276</v>
      </c>
      <c r="H117" s="24">
        <v>0</v>
      </c>
      <c r="I117" s="25">
        <v>34</v>
      </c>
      <c r="J117" s="25">
        <v>20</v>
      </c>
      <c r="K117" s="26">
        <f>H117+I117/60+J117/6000</f>
        <v>0.57</v>
      </c>
      <c r="L117" s="29">
        <v>0</v>
      </c>
      <c r="M117" s="30">
        <v>35</v>
      </c>
      <c r="N117" s="30">
        <v>32</v>
      </c>
      <c r="O117" s="31">
        <f>L117+M117/60+N117/6000</f>
        <v>0.5886666666666667</v>
      </c>
      <c r="P117" s="16" t="s">
        <v>130</v>
      </c>
      <c r="Q117" s="58">
        <f>O117+K117</f>
        <v>1.1586666666666665</v>
      </c>
      <c r="R117" s="17">
        <v>30</v>
      </c>
    </row>
    <row r="118" spans="1:18" s="4" customFormat="1" ht="12.75">
      <c r="A118" s="1" t="s">
        <v>33</v>
      </c>
      <c r="B118" s="1" t="s">
        <v>350</v>
      </c>
      <c r="C118" s="2" t="s">
        <v>58</v>
      </c>
      <c r="D118" s="3">
        <v>36</v>
      </c>
      <c r="E118" s="1" t="s">
        <v>52</v>
      </c>
      <c r="F118" s="6" t="s">
        <v>158</v>
      </c>
      <c r="G118" s="1"/>
      <c r="H118" s="24">
        <v>0</v>
      </c>
      <c r="I118" s="25">
        <v>35</v>
      </c>
      <c r="J118" s="25">
        <v>11</v>
      </c>
      <c r="K118" s="26">
        <f>H118+I118/60+J118/6000</f>
        <v>0.5851666666666667</v>
      </c>
      <c r="L118" s="29">
        <v>0</v>
      </c>
      <c r="M118" s="30">
        <v>34</v>
      </c>
      <c r="N118" s="30">
        <v>54</v>
      </c>
      <c r="O118" s="31">
        <f>L118+M118/60+N118/6000</f>
        <v>0.5756666666666667</v>
      </c>
      <c r="P118" s="16">
        <f>K118+O118</f>
        <v>1.1608333333333334</v>
      </c>
      <c r="Q118" s="58">
        <f>O118+K118</f>
        <v>1.1608333333333334</v>
      </c>
      <c r="R118" s="17">
        <v>31</v>
      </c>
    </row>
    <row r="119" spans="1:18" s="4" customFormat="1" ht="12.75">
      <c r="A119" s="1" t="s">
        <v>34</v>
      </c>
      <c r="B119" s="1" t="s">
        <v>351</v>
      </c>
      <c r="C119" s="7" t="s">
        <v>182</v>
      </c>
      <c r="D119" s="8">
        <v>25</v>
      </c>
      <c r="E119" s="6" t="s">
        <v>52</v>
      </c>
      <c r="F119" s="6" t="s">
        <v>181</v>
      </c>
      <c r="G119" s="1"/>
      <c r="H119" s="24">
        <v>0</v>
      </c>
      <c r="I119" s="25">
        <v>34</v>
      </c>
      <c r="J119" s="25">
        <v>87</v>
      </c>
      <c r="K119" s="26">
        <f>H119+I119/60+J119/6000</f>
        <v>0.5811666666666666</v>
      </c>
      <c r="L119" s="29">
        <v>0</v>
      </c>
      <c r="M119" s="30">
        <v>35</v>
      </c>
      <c r="N119" s="30">
        <v>49</v>
      </c>
      <c r="O119" s="31">
        <f>L119+M119/60+N119/6000</f>
        <v>0.5915</v>
      </c>
      <c r="P119" s="16">
        <f>K119+O119</f>
        <v>1.1726666666666667</v>
      </c>
      <c r="Q119" s="58">
        <f>O119+K119</f>
        <v>1.1726666666666667</v>
      </c>
      <c r="R119" s="37" t="s">
        <v>34</v>
      </c>
    </row>
    <row r="120" spans="1:18" s="4" customFormat="1" ht="12.75">
      <c r="A120" s="1" t="s">
        <v>35</v>
      </c>
      <c r="B120" s="1" t="s">
        <v>389</v>
      </c>
      <c r="C120" s="7" t="s">
        <v>408</v>
      </c>
      <c r="D120" s="8">
        <v>42</v>
      </c>
      <c r="E120" s="1" t="s">
        <v>52</v>
      </c>
      <c r="F120" s="6" t="s">
        <v>207</v>
      </c>
      <c r="G120" s="1"/>
      <c r="H120" s="24">
        <v>0</v>
      </c>
      <c r="I120" s="25">
        <v>35</v>
      </c>
      <c r="J120" s="25">
        <v>4</v>
      </c>
      <c r="K120" s="26">
        <f>H120+I120/60+J120/6000</f>
        <v>0.5840000000000001</v>
      </c>
      <c r="L120" s="29">
        <v>0</v>
      </c>
      <c r="M120" s="30">
        <v>35</v>
      </c>
      <c r="N120" s="30">
        <v>48</v>
      </c>
      <c r="O120" s="31">
        <f>L120+M120/60+N120/6000</f>
        <v>0.5913333333333334</v>
      </c>
      <c r="P120" s="16" t="s">
        <v>130</v>
      </c>
      <c r="Q120" s="58">
        <f>O120+K120</f>
        <v>1.1753333333333336</v>
      </c>
      <c r="R120" s="17">
        <v>33</v>
      </c>
    </row>
    <row r="121" spans="1:18" s="4" customFormat="1" ht="12.75">
      <c r="A121" s="1" t="s">
        <v>36</v>
      </c>
      <c r="B121" s="1" t="s">
        <v>368</v>
      </c>
      <c r="C121" s="7" t="s">
        <v>397</v>
      </c>
      <c r="D121" s="8">
        <v>40</v>
      </c>
      <c r="E121" s="50" t="s">
        <v>52</v>
      </c>
      <c r="F121" s="6"/>
      <c r="G121" s="1" t="s">
        <v>117</v>
      </c>
      <c r="H121" s="24">
        <v>0</v>
      </c>
      <c r="I121" s="25">
        <v>35</v>
      </c>
      <c r="J121" s="25">
        <v>17</v>
      </c>
      <c r="K121" s="26">
        <f>H121+I121/60+J121/6000</f>
        <v>0.5861666666666667</v>
      </c>
      <c r="L121" s="29">
        <v>0</v>
      </c>
      <c r="M121" s="30">
        <v>35</v>
      </c>
      <c r="N121" s="30">
        <v>48</v>
      </c>
      <c r="O121" s="31">
        <f>L121+M121/60+N121/6000</f>
        <v>0.5913333333333334</v>
      </c>
      <c r="P121" s="16">
        <f>K121+O121</f>
        <v>1.1775000000000002</v>
      </c>
      <c r="Q121" s="58">
        <f>O121+K121</f>
        <v>1.1775000000000002</v>
      </c>
      <c r="R121" s="17">
        <v>34</v>
      </c>
    </row>
    <row r="122" spans="1:18" s="4" customFormat="1" ht="12.75">
      <c r="A122" s="1" t="s">
        <v>37</v>
      </c>
      <c r="B122" s="1" t="s">
        <v>361</v>
      </c>
      <c r="C122" s="2" t="s">
        <v>143</v>
      </c>
      <c r="D122" s="3">
        <v>26</v>
      </c>
      <c r="E122" s="50" t="s">
        <v>52</v>
      </c>
      <c r="F122" s="6" t="s">
        <v>142</v>
      </c>
      <c r="G122" s="1"/>
      <c r="H122" s="24">
        <v>0</v>
      </c>
      <c r="I122" s="25">
        <v>36</v>
      </c>
      <c r="J122" s="25">
        <v>13</v>
      </c>
      <c r="K122" s="26">
        <f>H122+I122/60+J122/6000</f>
        <v>0.6021666666666666</v>
      </c>
      <c r="L122" s="29">
        <v>0</v>
      </c>
      <c r="M122" s="30">
        <v>34</v>
      </c>
      <c r="N122" s="30">
        <v>55</v>
      </c>
      <c r="O122" s="31">
        <f>L122+M122/60+N122/6000</f>
        <v>0.5758333333333333</v>
      </c>
      <c r="P122" s="16">
        <f>K122+O122</f>
        <v>1.178</v>
      </c>
      <c r="Q122" s="58">
        <f>O122+K122</f>
        <v>1.178</v>
      </c>
      <c r="R122" s="17">
        <v>35</v>
      </c>
    </row>
    <row r="123" spans="1:18" s="4" customFormat="1" ht="12.75">
      <c r="A123" s="1" t="s">
        <v>38</v>
      </c>
      <c r="B123" s="1" t="s">
        <v>367</v>
      </c>
      <c r="C123" s="7" t="s">
        <v>396</v>
      </c>
      <c r="D123" s="8">
        <v>40</v>
      </c>
      <c r="E123" s="50" t="s">
        <v>52</v>
      </c>
      <c r="F123" s="6"/>
      <c r="G123" s="1" t="s">
        <v>117</v>
      </c>
      <c r="H123" s="24">
        <v>0</v>
      </c>
      <c r="I123" s="25">
        <v>35</v>
      </c>
      <c r="J123" s="25">
        <v>71</v>
      </c>
      <c r="K123" s="26">
        <f>H123+I123/60+J123/6000</f>
        <v>0.5951666666666667</v>
      </c>
      <c r="L123" s="29">
        <v>0</v>
      </c>
      <c r="M123" s="30">
        <v>35</v>
      </c>
      <c r="N123" s="30">
        <v>34</v>
      </c>
      <c r="O123" s="31">
        <f>L123+M123/60+N123/6000</f>
        <v>0.5890000000000001</v>
      </c>
      <c r="P123" s="16">
        <f>K123+O123</f>
        <v>1.1841666666666668</v>
      </c>
      <c r="Q123" s="58">
        <f>O123+K123</f>
        <v>1.1841666666666668</v>
      </c>
      <c r="R123" s="17">
        <v>36</v>
      </c>
    </row>
    <row r="124" spans="1:18" s="4" customFormat="1" ht="12.75">
      <c r="A124" s="1" t="s">
        <v>39</v>
      </c>
      <c r="B124" s="1" t="s">
        <v>364</v>
      </c>
      <c r="C124" s="2" t="s">
        <v>110</v>
      </c>
      <c r="D124" s="3">
        <v>47</v>
      </c>
      <c r="E124" s="50" t="s">
        <v>52</v>
      </c>
      <c r="F124" s="1"/>
      <c r="G124" s="1" t="s">
        <v>117</v>
      </c>
      <c r="H124" s="24">
        <v>0</v>
      </c>
      <c r="I124" s="25">
        <v>28</v>
      </c>
      <c r="J124" s="25">
        <v>12</v>
      </c>
      <c r="K124" s="26">
        <f>H124+I124/60+J124/6000</f>
        <v>0.4686666666666667</v>
      </c>
      <c r="L124" s="29">
        <v>0</v>
      </c>
      <c r="M124" s="30">
        <v>43</v>
      </c>
      <c r="N124" s="30">
        <v>1</v>
      </c>
      <c r="O124" s="31">
        <f>L124+M124/60+N124/6000</f>
        <v>0.7168333333333333</v>
      </c>
      <c r="P124" s="16" t="s">
        <v>130</v>
      </c>
      <c r="Q124" s="58">
        <f>O124+K124</f>
        <v>1.1855</v>
      </c>
      <c r="R124" s="37" t="s">
        <v>39</v>
      </c>
    </row>
    <row r="125" spans="1:18" s="4" customFormat="1" ht="12.75">
      <c r="A125" s="1" t="s">
        <v>40</v>
      </c>
      <c r="B125" s="1" t="s">
        <v>385</v>
      </c>
      <c r="C125" s="2" t="s">
        <v>137</v>
      </c>
      <c r="D125" s="3">
        <v>45</v>
      </c>
      <c r="E125" s="1" t="s">
        <v>52</v>
      </c>
      <c r="F125" s="1" t="s">
        <v>440</v>
      </c>
      <c r="G125" s="1"/>
      <c r="H125" s="24">
        <v>0</v>
      </c>
      <c r="I125" s="25">
        <v>36</v>
      </c>
      <c r="J125" s="25">
        <v>60</v>
      </c>
      <c r="K125" s="26">
        <f>H125+I125/60+J125/6000</f>
        <v>0.61</v>
      </c>
      <c r="L125" s="29">
        <v>0</v>
      </c>
      <c r="M125" s="30">
        <v>36</v>
      </c>
      <c r="N125" s="30">
        <v>25</v>
      </c>
      <c r="O125" s="31">
        <f>L125+M125/60+N125/6000</f>
        <v>0.6041666666666666</v>
      </c>
      <c r="P125" s="16" t="s">
        <v>130</v>
      </c>
      <c r="Q125" s="58">
        <f>O125+K125</f>
        <v>1.2141666666666666</v>
      </c>
      <c r="R125" s="17">
        <v>38</v>
      </c>
    </row>
    <row r="126" spans="1:18" s="4" customFormat="1" ht="12.75">
      <c r="A126" s="1" t="s">
        <v>41</v>
      </c>
      <c r="B126" s="1" t="s">
        <v>388</v>
      </c>
      <c r="C126" s="7" t="s">
        <v>407</v>
      </c>
      <c r="D126" s="8">
        <v>40</v>
      </c>
      <c r="E126" s="1" t="s">
        <v>52</v>
      </c>
      <c r="F126" s="6" t="s">
        <v>441</v>
      </c>
      <c r="G126" s="6"/>
      <c r="H126" s="24">
        <v>0</v>
      </c>
      <c r="I126" s="25">
        <v>36</v>
      </c>
      <c r="J126" s="25">
        <v>52</v>
      </c>
      <c r="K126" s="26">
        <f>H126+I126/60+J126/6000</f>
        <v>0.6086666666666667</v>
      </c>
      <c r="L126" s="29">
        <v>0</v>
      </c>
      <c r="M126" s="30">
        <v>39</v>
      </c>
      <c r="N126" s="30">
        <v>65</v>
      </c>
      <c r="O126" s="31">
        <f>L126+M126/60+N126/6000</f>
        <v>0.6608333333333334</v>
      </c>
      <c r="P126" s="16" t="s">
        <v>130</v>
      </c>
      <c r="Q126" s="58">
        <f>O126+K126</f>
        <v>1.2695</v>
      </c>
      <c r="R126" s="17">
        <v>39</v>
      </c>
    </row>
    <row r="127" spans="1:18" s="4" customFormat="1" ht="12.75">
      <c r="A127" s="1" t="s">
        <v>42</v>
      </c>
      <c r="B127" s="1" t="s">
        <v>347</v>
      </c>
      <c r="C127" s="7" t="s">
        <v>173</v>
      </c>
      <c r="D127" s="8">
        <v>39</v>
      </c>
      <c r="E127" s="6" t="s">
        <v>164</v>
      </c>
      <c r="F127" s="6" t="s">
        <v>165</v>
      </c>
      <c r="G127" s="1"/>
      <c r="H127" s="24">
        <v>0</v>
      </c>
      <c r="I127" s="25">
        <v>36</v>
      </c>
      <c r="J127" s="25">
        <v>53</v>
      </c>
      <c r="K127" s="26">
        <f>H127+I127/60+J127/6000</f>
        <v>0.6088333333333333</v>
      </c>
      <c r="L127" s="29">
        <v>0</v>
      </c>
      <c r="M127" s="30">
        <v>39</v>
      </c>
      <c r="N127" s="30">
        <v>80</v>
      </c>
      <c r="O127" s="31">
        <f>L127+M127/60+N127/6000</f>
        <v>0.6633333333333333</v>
      </c>
      <c r="P127" s="16">
        <f>K127+O127</f>
        <v>1.2721666666666667</v>
      </c>
      <c r="Q127" s="58">
        <f>O127+K127</f>
        <v>1.2721666666666667</v>
      </c>
      <c r="R127" s="17">
        <v>40</v>
      </c>
    </row>
    <row r="128" spans="1:18" s="4" customFormat="1" ht="12.75">
      <c r="A128" s="1" t="s">
        <v>43</v>
      </c>
      <c r="B128" s="1" t="s">
        <v>362</v>
      </c>
      <c r="C128" s="2" t="s">
        <v>393</v>
      </c>
      <c r="D128" s="3">
        <v>39</v>
      </c>
      <c r="E128" s="50" t="s">
        <v>52</v>
      </c>
      <c r="F128" s="6" t="s">
        <v>142</v>
      </c>
      <c r="G128" s="1"/>
      <c r="H128" s="24">
        <v>0</v>
      </c>
      <c r="I128" s="25">
        <v>41</v>
      </c>
      <c r="J128" s="25">
        <v>45</v>
      </c>
      <c r="K128" s="26">
        <f>H128+I128/60+J128/6000</f>
        <v>0.6908333333333333</v>
      </c>
      <c r="L128" s="29">
        <v>0</v>
      </c>
      <c r="M128" s="30">
        <v>38</v>
      </c>
      <c r="N128" s="30">
        <v>2</v>
      </c>
      <c r="O128" s="31">
        <f>L128+M128/60+N128/6000</f>
        <v>0.6336666666666666</v>
      </c>
      <c r="P128" s="16">
        <f>K128+O128</f>
        <v>1.3245</v>
      </c>
      <c r="Q128" s="58">
        <f>O128+K128</f>
        <v>1.3245</v>
      </c>
      <c r="R128" s="17">
        <v>41</v>
      </c>
    </row>
    <row r="129" spans="1:18" s="4" customFormat="1" ht="12.75">
      <c r="A129" s="1" t="s">
        <v>44</v>
      </c>
      <c r="B129" s="1" t="s">
        <v>365</v>
      </c>
      <c r="C129" s="7" t="s">
        <v>111</v>
      </c>
      <c r="D129" s="8">
        <v>40</v>
      </c>
      <c r="E129" s="50" t="s">
        <v>52</v>
      </c>
      <c r="F129" s="6"/>
      <c r="G129" s="1" t="s">
        <v>117</v>
      </c>
      <c r="H129" s="24">
        <v>0</v>
      </c>
      <c r="I129" s="25">
        <v>36</v>
      </c>
      <c r="J129" s="25">
        <v>61</v>
      </c>
      <c r="K129" s="26">
        <f>H129+I129/60+J129/6000</f>
        <v>0.6101666666666666</v>
      </c>
      <c r="L129" s="29">
        <v>0</v>
      </c>
      <c r="M129" s="30">
        <v>43</v>
      </c>
      <c r="N129" s="30">
        <v>33</v>
      </c>
      <c r="O129" s="31">
        <f>L129+M129/60+N129/6000</f>
        <v>0.7221666666666666</v>
      </c>
      <c r="P129" s="16">
        <f>K129+O129</f>
        <v>1.3323333333333331</v>
      </c>
      <c r="Q129" s="58">
        <f>O129+K129</f>
        <v>1.3323333333333331</v>
      </c>
      <c r="R129" s="37" t="s">
        <v>44</v>
      </c>
    </row>
    <row r="130" spans="1:18" s="4" customFormat="1" ht="12.75">
      <c r="A130" s="1" t="s">
        <v>45</v>
      </c>
      <c r="B130" s="1" t="s">
        <v>378</v>
      </c>
      <c r="C130" s="7" t="s">
        <v>401</v>
      </c>
      <c r="D130" s="8">
        <v>39</v>
      </c>
      <c r="E130" s="1" t="s">
        <v>52</v>
      </c>
      <c r="F130" s="6" t="s">
        <v>139</v>
      </c>
      <c r="G130" s="1"/>
      <c r="H130" s="24">
        <v>0</v>
      </c>
      <c r="I130" s="25">
        <v>42</v>
      </c>
      <c r="J130" s="25">
        <v>27</v>
      </c>
      <c r="K130" s="26">
        <f>H130+I130/60+J130/6000</f>
        <v>0.7044999999999999</v>
      </c>
      <c r="L130" s="29">
        <v>0</v>
      </c>
      <c r="M130" s="30">
        <v>39</v>
      </c>
      <c r="N130" s="30">
        <v>80</v>
      </c>
      <c r="O130" s="31">
        <f>L130+M130/60+N130/6000</f>
        <v>0.6633333333333333</v>
      </c>
      <c r="P130" s="16"/>
      <c r="Q130" s="58">
        <f>O130+K130</f>
        <v>1.3678333333333332</v>
      </c>
      <c r="R130" s="17">
        <v>42</v>
      </c>
    </row>
    <row r="131" spans="1:18" s="4" customFormat="1" ht="12.75">
      <c r="A131" s="1" t="s">
        <v>46</v>
      </c>
      <c r="B131" s="1" t="s">
        <v>376</v>
      </c>
      <c r="C131" s="2" t="s">
        <v>109</v>
      </c>
      <c r="D131" s="3">
        <v>18</v>
      </c>
      <c r="E131" s="1" t="s">
        <v>52</v>
      </c>
      <c r="F131" s="1" t="s">
        <v>155</v>
      </c>
      <c r="G131" s="1"/>
      <c r="H131" s="24">
        <v>0</v>
      </c>
      <c r="I131" s="25">
        <v>34</v>
      </c>
      <c r="J131" s="25">
        <v>54</v>
      </c>
      <c r="K131" s="26">
        <f>H131+I131/60+J131/6000</f>
        <v>0.5756666666666667</v>
      </c>
      <c r="L131" s="29">
        <v>0</v>
      </c>
      <c r="M131" s="30">
        <v>51</v>
      </c>
      <c r="N131" s="30">
        <v>73</v>
      </c>
      <c r="O131" s="31">
        <f>L131+M131/60+N131/6000</f>
        <v>0.8621666666666666</v>
      </c>
      <c r="P131" s="16">
        <f>K131+O131</f>
        <v>1.4378333333333333</v>
      </c>
      <c r="Q131" s="58">
        <f>O131+K131</f>
        <v>1.4378333333333333</v>
      </c>
      <c r="R131" s="17">
        <v>44</v>
      </c>
    </row>
    <row r="132" spans="1:18" s="4" customFormat="1" ht="28.5" customHeight="1">
      <c r="A132" s="1" t="s">
        <v>47</v>
      </c>
      <c r="B132" s="1" t="s">
        <v>353</v>
      </c>
      <c r="C132" s="49" t="s">
        <v>394</v>
      </c>
      <c r="D132" s="50">
        <v>34</v>
      </c>
      <c r="E132" s="51" t="s">
        <v>52</v>
      </c>
      <c r="F132" s="51" t="s">
        <v>436</v>
      </c>
      <c r="G132" s="1" t="s">
        <v>117</v>
      </c>
      <c r="H132" s="24">
        <v>0</v>
      </c>
      <c r="I132" s="25">
        <v>30</v>
      </c>
      <c r="J132" s="25">
        <v>43</v>
      </c>
      <c r="K132" s="26">
        <f>H132+I132/60+J132/6000</f>
        <v>0.5071666666666667</v>
      </c>
      <c r="L132" s="29">
        <v>0</v>
      </c>
      <c r="M132" s="30"/>
      <c r="N132" s="30"/>
      <c r="O132" s="31" t="s">
        <v>427</v>
      </c>
      <c r="P132" s="16" t="e">
        <f>K132+O132</f>
        <v>#VALUE!</v>
      </c>
      <c r="Q132" s="58" t="s">
        <v>427</v>
      </c>
      <c r="R132" s="37"/>
    </row>
    <row r="133" spans="1:18" s="4" customFormat="1" ht="12.75">
      <c r="A133" s="1" t="s">
        <v>48</v>
      </c>
      <c r="B133" s="1" t="s">
        <v>359</v>
      </c>
      <c r="C133" s="2" t="s">
        <v>392</v>
      </c>
      <c r="D133" s="3">
        <v>29</v>
      </c>
      <c r="E133" s="50" t="s">
        <v>52</v>
      </c>
      <c r="F133" s="1" t="s">
        <v>442</v>
      </c>
      <c r="G133" s="1"/>
      <c r="H133" s="24">
        <v>0</v>
      </c>
      <c r="I133" s="25"/>
      <c r="J133" s="25"/>
      <c r="K133" s="26" t="s">
        <v>429</v>
      </c>
      <c r="L133" s="29">
        <v>0</v>
      </c>
      <c r="M133" s="30">
        <v>32</v>
      </c>
      <c r="N133" s="30">
        <v>68</v>
      </c>
      <c r="O133" s="31">
        <f>L133+M133/60+N133/6000</f>
        <v>0.5446666666666666</v>
      </c>
      <c r="P133" s="16" t="e">
        <f>K133+O133</f>
        <v>#VALUE!</v>
      </c>
      <c r="Q133" s="58" t="s">
        <v>429</v>
      </c>
      <c r="R133" s="17"/>
    </row>
    <row r="134" spans="1:18" s="4" customFormat="1" ht="12.75">
      <c r="A134" s="1" t="s">
        <v>49</v>
      </c>
      <c r="B134" s="1" t="s">
        <v>387</v>
      </c>
      <c r="C134" s="2" t="s">
        <v>406</v>
      </c>
      <c r="D134" s="3">
        <v>35</v>
      </c>
      <c r="E134" s="1" t="s">
        <v>52</v>
      </c>
      <c r="F134" s="1"/>
      <c r="G134" s="1" t="s">
        <v>265</v>
      </c>
      <c r="H134" s="24">
        <v>0</v>
      </c>
      <c r="I134" s="25">
        <v>25</v>
      </c>
      <c r="J134" s="25">
        <v>73</v>
      </c>
      <c r="K134" s="26">
        <f>H134+I134/60+J134/6000</f>
        <v>0.42883333333333334</v>
      </c>
      <c r="L134" s="29">
        <v>0</v>
      </c>
      <c r="M134" s="30"/>
      <c r="N134" s="30"/>
      <c r="O134" s="31">
        <f>L134+M134/60+N134/6000</f>
        <v>0</v>
      </c>
      <c r="P134" s="16" t="s">
        <v>130</v>
      </c>
      <c r="Q134" s="58" t="s">
        <v>429</v>
      </c>
      <c r="R134" s="17"/>
    </row>
    <row r="135" spans="1:18" s="4" customFormat="1" ht="12.75">
      <c r="A135" s="1" t="s">
        <v>50</v>
      </c>
      <c r="B135" s="1" t="s">
        <v>373</v>
      </c>
      <c r="C135" s="7" t="s">
        <v>399</v>
      </c>
      <c r="D135" s="8">
        <v>35</v>
      </c>
      <c r="E135" s="50" t="s">
        <v>52</v>
      </c>
      <c r="F135" s="6" t="s">
        <v>338</v>
      </c>
      <c r="G135" s="1"/>
      <c r="H135" s="24">
        <v>0</v>
      </c>
      <c r="I135" s="25"/>
      <c r="J135" s="25"/>
      <c r="K135" s="26">
        <f>H135+I135/60+J135/6000</f>
        <v>0</v>
      </c>
      <c r="L135" s="29">
        <v>0</v>
      </c>
      <c r="M135" s="30"/>
      <c r="N135" s="30"/>
      <c r="O135" s="31">
        <f>L135+M135/60+N135/6000</f>
        <v>0</v>
      </c>
      <c r="P135" s="16">
        <f>K135+O135</f>
        <v>0</v>
      </c>
      <c r="Q135" s="58" t="s">
        <v>428</v>
      </c>
      <c r="R135" s="17"/>
    </row>
    <row r="136" spans="1:18" s="4" customFormat="1" ht="12.75">
      <c r="A136" s="1" t="s">
        <v>390</v>
      </c>
      <c r="B136" s="1" t="s">
        <v>366</v>
      </c>
      <c r="C136" s="7" t="s">
        <v>395</v>
      </c>
      <c r="D136" s="8">
        <v>40</v>
      </c>
      <c r="E136" s="50" t="s">
        <v>52</v>
      </c>
      <c r="F136" s="6"/>
      <c r="G136" s="1" t="s">
        <v>117</v>
      </c>
      <c r="H136" s="24">
        <v>0</v>
      </c>
      <c r="I136" s="25"/>
      <c r="J136" s="25"/>
      <c r="K136" s="26">
        <f>H136+I136/60+J136/6000</f>
        <v>0</v>
      </c>
      <c r="L136" s="29">
        <v>0</v>
      </c>
      <c r="M136" s="30"/>
      <c r="N136" s="30"/>
      <c r="O136" s="31">
        <f>L136+M136/60+N136/6000</f>
        <v>0</v>
      </c>
      <c r="P136" s="16">
        <f>K136+O136</f>
        <v>0</v>
      </c>
      <c r="Q136" s="58" t="s">
        <v>428</v>
      </c>
      <c r="R136" s="17"/>
    </row>
    <row r="137" spans="1:18" s="4" customFormat="1" ht="12.75">
      <c r="A137" s="1" t="s">
        <v>423</v>
      </c>
      <c r="B137" s="1" t="s">
        <v>381</v>
      </c>
      <c r="C137" s="7" t="s">
        <v>403</v>
      </c>
      <c r="D137" s="8">
        <v>16</v>
      </c>
      <c r="E137" s="1" t="s">
        <v>52</v>
      </c>
      <c r="F137" s="1" t="s">
        <v>294</v>
      </c>
      <c r="G137" s="1"/>
      <c r="H137" s="24">
        <v>0</v>
      </c>
      <c r="I137" s="25"/>
      <c r="J137" s="25"/>
      <c r="K137" s="26">
        <f>H137+I137/60+J137/6000</f>
        <v>0</v>
      </c>
      <c r="L137" s="29">
        <v>0</v>
      </c>
      <c r="M137" s="30"/>
      <c r="N137" s="30"/>
      <c r="O137" s="31">
        <f>L137+M137/60+N137/6000</f>
        <v>0</v>
      </c>
      <c r="P137" s="16"/>
      <c r="Q137" s="58" t="s">
        <v>428</v>
      </c>
      <c r="R137" s="17"/>
    </row>
    <row r="139" spans="7:18" ht="12.75"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115"/>
      <c r="R139" s="116"/>
    </row>
    <row r="140" spans="1:18" s="4" customFormat="1" ht="12.75">
      <c r="A140" s="60"/>
      <c r="B140" s="60"/>
      <c r="C140" s="61"/>
      <c r="D140" s="114"/>
      <c r="E140" s="60"/>
      <c r="F140" s="62"/>
      <c r="G140" s="62"/>
      <c r="H140" s="114"/>
      <c r="I140" s="114"/>
      <c r="J140" s="114"/>
      <c r="K140" s="117"/>
      <c r="L140" s="114"/>
      <c r="M140" s="114"/>
      <c r="N140" s="114"/>
      <c r="O140" s="117"/>
      <c r="P140" s="118"/>
      <c r="Q140" s="118"/>
      <c r="R140" s="119"/>
    </row>
  </sheetData>
  <sheetProtection/>
  <mergeCells count="106">
    <mergeCell ref="G45:G46"/>
    <mergeCell ref="G86:G87"/>
    <mergeCell ref="G28:G29"/>
    <mergeCell ref="A39:R39"/>
    <mergeCell ref="A86:A87"/>
    <mergeCell ref="B86:B87"/>
    <mergeCell ref="A45:A46"/>
    <mergeCell ref="A59:A60"/>
    <mergeCell ref="D86:D87"/>
    <mergeCell ref="E86:E87"/>
    <mergeCell ref="D45:D46"/>
    <mergeCell ref="E45:E46"/>
    <mergeCell ref="P86:P87"/>
    <mergeCell ref="C86:C87"/>
    <mergeCell ref="B59:B60"/>
    <mergeCell ref="F45:F46"/>
    <mergeCell ref="F59:F60"/>
    <mergeCell ref="F86:F87"/>
    <mergeCell ref="B45:B46"/>
    <mergeCell ref="C59:C60"/>
    <mergeCell ref="D59:D60"/>
    <mergeCell ref="G59:G60"/>
    <mergeCell ref="A4:A5"/>
    <mergeCell ref="R59:R60"/>
    <mergeCell ref="H86:K86"/>
    <mergeCell ref="H59:K59"/>
    <mergeCell ref="L59:O59"/>
    <mergeCell ref="Q86:Q87"/>
    <mergeCell ref="Q59:Q60"/>
    <mergeCell ref="L86:O86"/>
    <mergeCell ref="R86:R87"/>
    <mergeCell ref="F28:F29"/>
    <mergeCell ref="H45:K45"/>
    <mergeCell ref="C45:C46"/>
    <mergeCell ref="A1:R1"/>
    <mergeCell ref="A2:R2"/>
    <mergeCell ref="A3:R3"/>
    <mergeCell ref="A11:R11"/>
    <mergeCell ref="P4:P5"/>
    <mergeCell ref="R4:R5"/>
    <mergeCell ref="H4:K4"/>
    <mergeCell ref="L4:O4"/>
    <mergeCell ref="P20:P21"/>
    <mergeCell ref="F20:F21"/>
    <mergeCell ref="E59:E60"/>
    <mergeCell ref="A58:R58"/>
    <mergeCell ref="A85:R85"/>
    <mergeCell ref="R45:R46"/>
    <mergeCell ref="P59:P60"/>
    <mergeCell ref="Q45:Q46"/>
    <mergeCell ref="P45:P46"/>
    <mergeCell ref="L45:O45"/>
    <mergeCell ref="A40:A41"/>
    <mergeCell ref="G40:G41"/>
    <mergeCell ref="R20:R21"/>
    <mergeCell ref="L28:O28"/>
    <mergeCell ref="P40:P41"/>
    <mergeCell ref="R40:R41"/>
    <mergeCell ref="Q40:Q41"/>
    <mergeCell ref="L40:O40"/>
    <mergeCell ref="A27:R27"/>
    <mergeCell ref="A20:A21"/>
    <mergeCell ref="P12:P13"/>
    <mergeCell ref="G12:G13"/>
    <mergeCell ref="A44:R44"/>
    <mergeCell ref="P28:P29"/>
    <mergeCell ref="R28:R29"/>
    <mergeCell ref="C28:C29"/>
    <mergeCell ref="D28:D29"/>
    <mergeCell ref="A28:A29"/>
    <mergeCell ref="B28:B29"/>
    <mergeCell ref="H40:K40"/>
    <mergeCell ref="L20:O20"/>
    <mergeCell ref="G20:G21"/>
    <mergeCell ref="R12:R13"/>
    <mergeCell ref="D12:D13"/>
    <mergeCell ref="A12:A13"/>
    <mergeCell ref="B12:B13"/>
    <mergeCell ref="H12:K12"/>
    <mergeCell ref="L12:O12"/>
    <mergeCell ref="E12:E13"/>
    <mergeCell ref="F12:F13"/>
    <mergeCell ref="E4:E5"/>
    <mergeCell ref="E28:E29"/>
    <mergeCell ref="F4:F5"/>
    <mergeCell ref="C12:C13"/>
    <mergeCell ref="E20:E21"/>
    <mergeCell ref="H20:K20"/>
    <mergeCell ref="G4:G5"/>
    <mergeCell ref="H28:K28"/>
    <mergeCell ref="C20:C21"/>
    <mergeCell ref="D20:D21"/>
    <mergeCell ref="B4:B5"/>
    <mergeCell ref="C4:C5"/>
    <mergeCell ref="D4:D5"/>
    <mergeCell ref="F40:F41"/>
    <mergeCell ref="B40:B41"/>
    <mergeCell ref="C40:C41"/>
    <mergeCell ref="D40:D41"/>
    <mergeCell ref="E40:E41"/>
    <mergeCell ref="Q4:Q5"/>
    <mergeCell ref="Q12:Q13"/>
    <mergeCell ref="Q20:Q21"/>
    <mergeCell ref="Q28:Q29"/>
    <mergeCell ref="A19:R19"/>
    <mergeCell ref="B20:B21"/>
  </mergeCells>
  <printOptions/>
  <pageMargins left="0.42" right="0.2" top="0.33" bottom="0.32" header="0.5" footer="0.18"/>
  <pageSetup fitToHeight="3" horizontalDpi="600" verticalDpi="600" orientation="landscape" paperSize="9" scale="8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4.00390625" style="0" bestFit="1" customWidth="1"/>
    <col min="2" max="2" width="6.25390625" style="0" customWidth="1"/>
    <col min="3" max="3" width="24.25390625" style="0" customWidth="1"/>
    <col min="4" max="4" width="4.75390625" style="0" bestFit="1" customWidth="1"/>
    <col min="5" max="5" width="17.375" style="0" bestFit="1" customWidth="1"/>
    <col min="6" max="6" width="19.00390625" style="0" customWidth="1"/>
    <col min="7" max="7" width="30.125" style="0" customWidth="1"/>
    <col min="8" max="8" width="6.625" style="0" customWidth="1"/>
    <col min="9" max="9" width="7.75390625" style="0" customWidth="1"/>
    <col min="10" max="10" width="7.875" style="0" customWidth="1"/>
    <col min="11" max="11" width="8.375" style="0" bestFit="1" customWidth="1"/>
    <col min="12" max="12" width="6.875" style="0" customWidth="1"/>
    <col min="13" max="14" width="7.625" style="0" customWidth="1"/>
    <col min="15" max="15" width="11.00390625" style="0" bestFit="1" customWidth="1"/>
    <col min="16" max="16" width="6.875" style="0" hidden="1" customWidth="1"/>
    <col min="17" max="17" width="13.875" style="54" bestFit="1" customWidth="1"/>
    <col min="18" max="18" width="6.375" style="0" customWidth="1"/>
    <col min="19" max="19" width="3.125" style="0" customWidth="1"/>
  </cols>
  <sheetData>
    <row r="1" spans="1:18" ht="20.25">
      <c r="A1" s="94" t="str">
        <f>'Горные лыжи'!A1:R1</f>
        <v>Открытый Чемпионат Москвы по горным лыжам и сноуборду среди яхтсменов. 22 февраля 2009 г.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27.75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s="15" customFormat="1" ht="16.5" thickBot="1">
      <c r="A3" s="96" t="s">
        <v>94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s="20" customFormat="1" ht="11.25">
      <c r="A4" s="88" t="s">
        <v>0</v>
      </c>
      <c r="B4" s="88" t="s">
        <v>92</v>
      </c>
      <c r="C4" s="88" t="s">
        <v>1</v>
      </c>
      <c r="D4" s="88" t="s">
        <v>2</v>
      </c>
      <c r="E4" s="88" t="s">
        <v>51</v>
      </c>
      <c r="F4" s="88" t="s">
        <v>106</v>
      </c>
      <c r="G4" s="88" t="s">
        <v>53</v>
      </c>
      <c r="H4" s="90" t="s">
        <v>85</v>
      </c>
      <c r="I4" s="91"/>
      <c r="J4" s="91"/>
      <c r="K4" s="91"/>
      <c r="L4" s="80" t="s">
        <v>87</v>
      </c>
      <c r="M4" s="81"/>
      <c r="N4" s="81"/>
      <c r="O4" s="81"/>
      <c r="P4" s="82" t="s">
        <v>88</v>
      </c>
      <c r="Q4" s="84" t="s">
        <v>430</v>
      </c>
      <c r="R4" s="86" t="s">
        <v>89</v>
      </c>
    </row>
    <row r="5" spans="1:18" s="21" customFormat="1" ht="33.75">
      <c r="A5" s="89"/>
      <c r="B5" s="89"/>
      <c r="C5" s="89"/>
      <c r="D5" s="89"/>
      <c r="E5" s="89"/>
      <c r="F5" s="89"/>
      <c r="G5" s="89"/>
      <c r="H5" s="22" t="s">
        <v>83</v>
      </c>
      <c r="I5" s="23" t="s">
        <v>84</v>
      </c>
      <c r="J5" s="23" t="s">
        <v>86</v>
      </c>
      <c r="K5" s="23" t="s">
        <v>90</v>
      </c>
      <c r="L5" s="27" t="s">
        <v>83</v>
      </c>
      <c r="M5" s="28" t="s">
        <v>84</v>
      </c>
      <c r="N5" s="28" t="s">
        <v>86</v>
      </c>
      <c r="O5" s="28" t="s">
        <v>91</v>
      </c>
      <c r="P5" s="83"/>
      <c r="Q5" s="85"/>
      <c r="R5" s="87"/>
    </row>
    <row r="6" spans="1:18" s="4" customFormat="1" ht="12.75">
      <c r="A6" s="1" t="s">
        <v>3</v>
      </c>
      <c r="B6" s="1" t="s">
        <v>254</v>
      </c>
      <c r="C6" s="7" t="s">
        <v>118</v>
      </c>
      <c r="D6" s="8">
        <v>13</v>
      </c>
      <c r="E6" s="6" t="s">
        <v>52</v>
      </c>
      <c r="F6" s="1"/>
      <c r="G6" s="1" t="s">
        <v>117</v>
      </c>
      <c r="H6" s="24">
        <v>0</v>
      </c>
      <c r="I6" s="25">
        <v>30</v>
      </c>
      <c r="J6" s="25">
        <v>49</v>
      </c>
      <c r="K6" s="26">
        <f aca="true" t="shared" si="0" ref="K6:K13">H6+I6/60+J6/6000</f>
        <v>0.5081666666666667</v>
      </c>
      <c r="L6" s="29">
        <v>0</v>
      </c>
      <c r="M6" s="30">
        <v>31</v>
      </c>
      <c r="N6" s="30">
        <v>19</v>
      </c>
      <c r="O6" s="31">
        <f aca="true" t="shared" si="1" ref="O6:O13">L6+M6/60+N6/6000</f>
        <v>0.5198333333333334</v>
      </c>
      <c r="P6" s="16"/>
      <c r="Q6" s="53">
        <f aca="true" t="shared" si="2" ref="Q6:Q12">O6+K6</f>
        <v>1.028</v>
      </c>
      <c r="R6" s="36">
        <v>1</v>
      </c>
    </row>
    <row r="7" spans="1:18" s="4" customFormat="1" ht="12.75">
      <c r="A7" s="1" t="s">
        <v>4</v>
      </c>
      <c r="B7" s="1" t="s">
        <v>255</v>
      </c>
      <c r="C7" s="7" t="s">
        <v>259</v>
      </c>
      <c r="D7" s="8">
        <v>14</v>
      </c>
      <c r="E7" s="6" t="s">
        <v>54</v>
      </c>
      <c r="F7" s="1"/>
      <c r="G7" s="1" t="s">
        <v>410</v>
      </c>
      <c r="H7" s="24">
        <v>0</v>
      </c>
      <c r="I7" s="25">
        <v>29</v>
      </c>
      <c r="J7" s="25">
        <v>39</v>
      </c>
      <c r="K7" s="26">
        <f t="shared" si="0"/>
        <v>0.48983333333333334</v>
      </c>
      <c r="L7" s="29">
        <v>0</v>
      </c>
      <c r="M7" s="30">
        <v>33</v>
      </c>
      <c r="N7" s="30">
        <v>16</v>
      </c>
      <c r="O7" s="31">
        <f t="shared" si="1"/>
        <v>0.5526666666666668</v>
      </c>
      <c r="P7" s="16"/>
      <c r="Q7" s="53">
        <f t="shared" si="2"/>
        <v>1.0425</v>
      </c>
      <c r="R7" s="36">
        <v>2</v>
      </c>
    </row>
    <row r="8" spans="1:18" s="4" customFormat="1" ht="12.75">
      <c r="A8" s="1" t="s">
        <v>5</v>
      </c>
      <c r="B8" s="1" t="s">
        <v>257</v>
      </c>
      <c r="C8" s="2" t="s">
        <v>65</v>
      </c>
      <c r="D8" s="3">
        <v>9</v>
      </c>
      <c r="E8" s="6" t="s">
        <v>52</v>
      </c>
      <c r="F8" s="1"/>
      <c r="G8" s="6" t="s">
        <v>265</v>
      </c>
      <c r="H8" s="24">
        <v>0</v>
      </c>
      <c r="I8" s="25">
        <v>36</v>
      </c>
      <c r="J8" s="25">
        <v>63</v>
      </c>
      <c r="K8" s="26">
        <f t="shared" si="0"/>
        <v>0.6104999999999999</v>
      </c>
      <c r="L8" s="29">
        <v>0</v>
      </c>
      <c r="M8" s="30">
        <v>31</v>
      </c>
      <c r="N8" s="30">
        <v>73</v>
      </c>
      <c r="O8" s="31">
        <f t="shared" si="1"/>
        <v>0.5288333333333334</v>
      </c>
      <c r="P8" s="16">
        <f>K8+O8</f>
        <v>1.1393333333333333</v>
      </c>
      <c r="Q8" s="53">
        <f t="shared" si="2"/>
        <v>1.1393333333333333</v>
      </c>
      <c r="R8" s="36">
        <v>3</v>
      </c>
    </row>
    <row r="9" spans="1:18" s="4" customFormat="1" ht="15" customHeight="1">
      <c r="A9" s="1" t="s">
        <v>6</v>
      </c>
      <c r="B9" s="1" t="s">
        <v>256</v>
      </c>
      <c r="C9" s="7" t="s">
        <v>260</v>
      </c>
      <c r="D9" s="8">
        <v>12</v>
      </c>
      <c r="E9" s="6" t="s">
        <v>52</v>
      </c>
      <c r="F9" s="1" t="s">
        <v>433</v>
      </c>
      <c r="G9" s="6"/>
      <c r="H9" s="24">
        <v>0</v>
      </c>
      <c r="I9" s="25">
        <v>34</v>
      </c>
      <c r="J9" s="25">
        <v>38</v>
      </c>
      <c r="K9" s="26">
        <f t="shared" si="0"/>
        <v>0.573</v>
      </c>
      <c r="L9" s="29">
        <v>0</v>
      </c>
      <c r="M9" s="30">
        <v>34</v>
      </c>
      <c r="N9" s="30">
        <v>24</v>
      </c>
      <c r="O9" s="31">
        <f t="shared" si="1"/>
        <v>0.5706666666666667</v>
      </c>
      <c r="P9" s="16"/>
      <c r="Q9" s="53">
        <f t="shared" si="2"/>
        <v>1.1436666666666666</v>
      </c>
      <c r="R9" s="17">
        <v>4</v>
      </c>
    </row>
    <row r="10" spans="1:18" s="4" customFormat="1" ht="12.75">
      <c r="A10" s="1" t="s">
        <v>7</v>
      </c>
      <c r="B10" s="1" t="s">
        <v>253</v>
      </c>
      <c r="C10" s="7" t="s">
        <v>262</v>
      </c>
      <c r="D10" s="8">
        <v>13</v>
      </c>
      <c r="E10" s="6" t="s">
        <v>52</v>
      </c>
      <c r="F10" s="1"/>
      <c r="G10" s="1" t="s">
        <v>117</v>
      </c>
      <c r="H10" s="24">
        <v>0</v>
      </c>
      <c r="I10" s="25">
        <v>37</v>
      </c>
      <c r="J10" s="25">
        <v>42</v>
      </c>
      <c r="K10" s="26">
        <f t="shared" si="0"/>
        <v>0.6236666666666667</v>
      </c>
      <c r="L10" s="29">
        <v>0</v>
      </c>
      <c r="M10" s="30">
        <v>35</v>
      </c>
      <c r="N10" s="30">
        <v>58</v>
      </c>
      <c r="O10" s="31">
        <f t="shared" si="1"/>
        <v>0.5930000000000001</v>
      </c>
      <c r="P10" s="16"/>
      <c r="Q10" s="53">
        <f t="shared" si="2"/>
        <v>1.2166666666666668</v>
      </c>
      <c r="R10" s="17">
        <v>5</v>
      </c>
    </row>
    <row r="11" spans="1:18" s="4" customFormat="1" ht="12.75">
      <c r="A11" s="1" t="s">
        <v>8</v>
      </c>
      <c r="B11" s="1" t="s">
        <v>263</v>
      </c>
      <c r="C11" s="7" t="s">
        <v>287</v>
      </c>
      <c r="D11" s="8">
        <v>14</v>
      </c>
      <c r="E11" s="6" t="s">
        <v>52</v>
      </c>
      <c r="F11" s="32"/>
      <c r="G11" s="6" t="s">
        <v>265</v>
      </c>
      <c r="H11" s="24">
        <v>0</v>
      </c>
      <c r="I11" s="25">
        <v>40</v>
      </c>
      <c r="J11" s="25">
        <v>88</v>
      </c>
      <c r="K11" s="26">
        <f t="shared" si="0"/>
        <v>0.6813333333333333</v>
      </c>
      <c r="L11" s="29">
        <v>0</v>
      </c>
      <c r="M11" s="30">
        <v>36</v>
      </c>
      <c r="N11" s="30">
        <v>87</v>
      </c>
      <c r="O11" s="31">
        <f t="shared" si="1"/>
        <v>0.6144999999999999</v>
      </c>
      <c r="P11" s="16">
        <f>K11+O11</f>
        <v>1.2958333333333334</v>
      </c>
      <c r="Q11" s="53">
        <f t="shared" si="2"/>
        <v>1.2958333333333334</v>
      </c>
      <c r="R11" s="17">
        <v>6</v>
      </c>
    </row>
    <row r="12" spans="1:18" s="4" customFormat="1" ht="12.75">
      <c r="A12" s="1" t="s">
        <v>9</v>
      </c>
      <c r="B12" s="1" t="s">
        <v>258</v>
      </c>
      <c r="C12" s="2" t="s">
        <v>261</v>
      </c>
      <c r="D12" s="3">
        <v>13</v>
      </c>
      <c r="E12" s="6" t="s">
        <v>52</v>
      </c>
      <c r="F12" s="10"/>
      <c r="G12" s="32" t="s">
        <v>265</v>
      </c>
      <c r="H12" s="24">
        <v>0</v>
      </c>
      <c r="I12" s="25">
        <v>40</v>
      </c>
      <c r="J12" s="25">
        <v>34</v>
      </c>
      <c r="K12" s="26">
        <f t="shared" si="0"/>
        <v>0.6723333333333333</v>
      </c>
      <c r="L12" s="29">
        <v>0</v>
      </c>
      <c r="M12" s="30">
        <v>48</v>
      </c>
      <c r="N12" s="30">
        <v>63</v>
      </c>
      <c r="O12" s="31">
        <f t="shared" si="1"/>
        <v>0.8105</v>
      </c>
      <c r="P12" s="16"/>
      <c r="Q12" s="53">
        <f t="shared" si="2"/>
        <v>1.4828333333333332</v>
      </c>
      <c r="R12" s="17">
        <v>7</v>
      </c>
    </row>
    <row r="13" spans="1:18" s="4" customFormat="1" ht="12.75">
      <c r="A13" s="1" t="s">
        <v>10</v>
      </c>
      <c r="B13" s="1" t="s">
        <v>252</v>
      </c>
      <c r="C13" s="7" t="s">
        <v>169</v>
      </c>
      <c r="D13" s="8">
        <v>14</v>
      </c>
      <c r="E13" s="6" t="s">
        <v>52</v>
      </c>
      <c r="F13" s="1"/>
      <c r="G13" s="1"/>
      <c r="H13" s="24"/>
      <c r="I13" s="25"/>
      <c r="J13" s="25"/>
      <c r="K13" s="26">
        <f t="shared" si="0"/>
        <v>0</v>
      </c>
      <c r="L13" s="29"/>
      <c r="M13" s="30"/>
      <c r="N13" s="30"/>
      <c r="O13" s="31">
        <f t="shared" si="1"/>
        <v>0</v>
      </c>
      <c r="P13" s="16">
        <f>K13+O13</f>
        <v>0</v>
      </c>
      <c r="Q13" s="58" t="s">
        <v>428</v>
      </c>
      <c r="R13" s="36"/>
    </row>
    <row r="14" spans="1:18" s="4" customFormat="1" ht="16.5" thickBot="1">
      <c r="A14" s="96" t="s">
        <v>95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18" s="20" customFormat="1" ht="11.25">
      <c r="A15" s="88" t="s">
        <v>0</v>
      </c>
      <c r="B15" s="88" t="s">
        <v>241</v>
      </c>
      <c r="C15" s="88" t="s">
        <v>1</v>
      </c>
      <c r="D15" s="88" t="s">
        <v>2</v>
      </c>
      <c r="E15" s="88" t="s">
        <v>51</v>
      </c>
      <c r="F15" s="88" t="s">
        <v>106</v>
      </c>
      <c r="G15" s="88" t="s">
        <v>53</v>
      </c>
      <c r="H15" s="90" t="s">
        <v>85</v>
      </c>
      <c r="I15" s="91"/>
      <c r="J15" s="91"/>
      <c r="K15" s="91"/>
      <c r="L15" s="80" t="s">
        <v>87</v>
      </c>
      <c r="M15" s="81"/>
      <c r="N15" s="81"/>
      <c r="O15" s="81"/>
      <c r="P15" s="82" t="s">
        <v>88</v>
      </c>
      <c r="Q15" s="98" t="str">
        <f>Q4</f>
        <v>Сумма времени, мин.</v>
      </c>
      <c r="R15" s="86" t="s">
        <v>89</v>
      </c>
    </row>
    <row r="16" spans="1:18" s="21" customFormat="1" ht="33.75">
      <c r="A16" s="89"/>
      <c r="B16" s="89"/>
      <c r="C16" s="89"/>
      <c r="D16" s="89"/>
      <c r="E16" s="89"/>
      <c r="F16" s="89"/>
      <c r="G16" s="89"/>
      <c r="H16" s="22" t="s">
        <v>83</v>
      </c>
      <c r="I16" s="23" t="s">
        <v>84</v>
      </c>
      <c r="J16" s="23" t="s">
        <v>86</v>
      </c>
      <c r="K16" s="23" t="s">
        <v>90</v>
      </c>
      <c r="L16" s="27" t="s">
        <v>83</v>
      </c>
      <c r="M16" s="28" t="s">
        <v>84</v>
      </c>
      <c r="N16" s="28" t="s">
        <v>86</v>
      </c>
      <c r="O16" s="28" t="s">
        <v>91</v>
      </c>
      <c r="P16" s="83"/>
      <c r="Q16" s="99"/>
      <c r="R16" s="87"/>
    </row>
    <row r="17" spans="1:19" s="4" customFormat="1" ht="12.75">
      <c r="A17" s="1" t="s">
        <v>3</v>
      </c>
      <c r="B17" s="1" t="s">
        <v>242</v>
      </c>
      <c r="C17" s="2" t="s">
        <v>189</v>
      </c>
      <c r="D17" s="3">
        <v>22</v>
      </c>
      <c r="E17" s="6" t="s">
        <v>52</v>
      </c>
      <c r="F17" s="1" t="s">
        <v>431</v>
      </c>
      <c r="G17" s="10"/>
      <c r="H17" s="24">
        <v>0</v>
      </c>
      <c r="I17" s="25">
        <v>29</v>
      </c>
      <c r="J17" s="25">
        <v>82</v>
      </c>
      <c r="K17" s="26">
        <f aca="true" t="shared" si="3" ref="K17:K24">H17+I17/60+J17/6000</f>
        <v>0.497</v>
      </c>
      <c r="L17" s="29">
        <v>0</v>
      </c>
      <c r="M17" s="30">
        <v>29</v>
      </c>
      <c r="N17" s="30">
        <v>83</v>
      </c>
      <c r="O17" s="31">
        <f aca="true" t="shared" si="4" ref="O17:O24">L17+M17/60+N17/6000</f>
        <v>0.49716666666666665</v>
      </c>
      <c r="P17" s="16">
        <f>K17+O17</f>
        <v>0.9941666666666666</v>
      </c>
      <c r="Q17" s="53">
        <f aca="true" t="shared" si="5" ref="Q17:Q22">O17+K17</f>
        <v>0.9941666666666666</v>
      </c>
      <c r="R17" s="18">
        <v>1</v>
      </c>
      <c r="S17" s="12"/>
    </row>
    <row r="18" spans="1:18" s="4" customFormat="1" ht="12.75">
      <c r="A18" s="1" t="s">
        <v>4</v>
      </c>
      <c r="B18" s="1" t="s">
        <v>247</v>
      </c>
      <c r="C18" s="7" t="s">
        <v>251</v>
      </c>
      <c r="D18" s="8">
        <v>29</v>
      </c>
      <c r="E18" s="6" t="s">
        <v>52</v>
      </c>
      <c r="F18" s="6"/>
      <c r="G18" s="32" t="s">
        <v>265</v>
      </c>
      <c r="H18" s="24">
        <v>0</v>
      </c>
      <c r="I18" s="25">
        <v>32</v>
      </c>
      <c r="J18" s="25">
        <v>30</v>
      </c>
      <c r="K18" s="26">
        <f t="shared" si="3"/>
        <v>0.5383333333333333</v>
      </c>
      <c r="L18" s="29">
        <v>0</v>
      </c>
      <c r="M18" s="30">
        <v>31</v>
      </c>
      <c r="N18" s="30">
        <v>86</v>
      </c>
      <c r="O18" s="31">
        <f t="shared" si="4"/>
        <v>0.531</v>
      </c>
      <c r="P18" s="16">
        <f>K18+O18</f>
        <v>1.0693333333333332</v>
      </c>
      <c r="Q18" s="53">
        <f t="shared" si="5"/>
        <v>1.0693333333333332</v>
      </c>
      <c r="R18" s="38" t="s">
        <v>4</v>
      </c>
    </row>
    <row r="19" spans="1:19" s="4" customFormat="1" ht="12.75">
      <c r="A19" s="1" t="s">
        <v>5</v>
      </c>
      <c r="B19" s="1" t="s">
        <v>241</v>
      </c>
      <c r="C19" s="2" t="s">
        <v>188</v>
      </c>
      <c r="D19" s="3">
        <v>20</v>
      </c>
      <c r="E19" s="6" t="s">
        <v>52</v>
      </c>
      <c r="F19" s="1" t="s">
        <v>431</v>
      </c>
      <c r="G19" s="10"/>
      <c r="H19" s="24">
        <v>0</v>
      </c>
      <c r="I19" s="25">
        <v>31</v>
      </c>
      <c r="J19" s="25">
        <v>60</v>
      </c>
      <c r="K19" s="26">
        <f t="shared" si="3"/>
        <v>0.5266666666666667</v>
      </c>
      <c r="L19" s="29">
        <v>0</v>
      </c>
      <c r="M19" s="30">
        <v>32</v>
      </c>
      <c r="N19" s="30">
        <v>73</v>
      </c>
      <c r="O19" s="31">
        <f t="shared" si="4"/>
        <v>0.5455</v>
      </c>
      <c r="P19" s="16">
        <f>K19+O19</f>
        <v>1.0721666666666667</v>
      </c>
      <c r="Q19" s="53">
        <f t="shared" si="5"/>
        <v>1.0721666666666667</v>
      </c>
      <c r="R19" s="18">
        <v>3</v>
      </c>
      <c r="S19" s="12"/>
    </row>
    <row r="20" spans="1:19" s="4" customFormat="1" ht="12.75">
      <c r="A20" s="1" t="s">
        <v>6</v>
      </c>
      <c r="B20" s="1" t="s">
        <v>246</v>
      </c>
      <c r="C20" s="7" t="s">
        <v>119</v>
      </c>
      <c r="D20" s="8">
        <v>20</v>
      </c>
      <c r="E20" s="6" t="s">
        <v>52</v>
      </c>
      <c r="F20" s="6"/>
      <c r="G20" s="1" t="s">
        <v>117</v>
      </c>
      <c r="H20" s="24">
        <v>0</v>
      </c>
      <c r="I20" s="25">
        <v>34</v>
      </c>
      <c r="J20" s="25">
        <v>8</v>
      </c>
      <c r="K20" s="26">
        <f t="shared" si="3"/>
        <v>0.568</v>
      </c>
      <c r="L20" s="29">
        <v>0</v>
      </c>
      <c r="M20" s="30">
        <v>33</v>
      </c>
      <c r="N20" s="30">
        <v>22</v>
      </c>
      <c r="O20" s="31">
        <f t="shared" si="4"/>
        <v>0.5536666666666668</v>
      </c>
      <c r="P20" s="16">
        <f>K20+O20</f>
        <v>1.1216666666666666</v>
      </c>
      <c r="Q20" s="53">
        <f t="shared" si="5"/>
        <v>1.1216666666666666</v>
      </c>
      <c r="R20" s="37" t="s">
        <v>6</v>
      </c>
      <c r="S20" s="12"/>
    </row>
    <row r="21" spans="1:18" s="4" customFormat="1" ht="12.75">
      <c r="A21" s="1" t="s">
        <v>7</v>
      </c>
      <c r="B21" s="1" t="s">
        <v>248</v>
      </c>
      <c r="C21" s="7" t="s">
        <v>288</v>
      </c>
      <c r="D21" s="8">
        <v>16</v>
      </c>
      <c r="E21" s="6" t="s">
        <v>52</v>
      </c>
      <c r="F21" s="6"/>
      <c r="G21" s="32" t="s">
        <v>265</v>
      </c>
      <c r="H21" s="24">
        <v>0</v>
      </c>
      <c r="I21" s="25">
        <v>35</v>
      </c>
      <c r="J21" s="25">
        <v>57</v>
      </c>
      <c r="K21" s="26">
        <f t="shared" si="3"/>
        <v>0.5928333333333333</v>
      </c>
      <c r="L21" s="29">
        <v>0</v>
      </c>
      <c r="M21" s="30">
        <v>33</v>
      </c>
      <c r="N21" s="30">
        <v>39</v>
      </c>
      <c r="O21" s="31">
        <f t="shared" si="4"/>
        <v>0.5565</v>
      </c>
      <c r="P21" s="16"/>
      <c r="Q21" s="53">
        <f t="shared" si="5"/>
        <v>1.1493333333333333</v>
      </c>
      <c r="R21" s="37" t="s">
        <v>7</v>
      </c>
    </row>
    <row r="22" spans="1:19" s="4" customFormat="1" ht="12.75">
      <c r="A22" s="1" t="s">
        <v>8</v>
      </c>
      <c r="B22" s="1" t="s">
        <v>245</v>
      </c>
      <c r="C22" s="2" t="s">
        <v>162</v>
      </c>
      <c r="D22" s="3">
        <v>28</v>
      </c>
      <c r="E22" s="6" t="s">
        <v>52</v>
      </c>
      <c r="F22" s="10"/>
      <c r="G22" s="32" t="s">
        <v>265</v>
      </c>
      <c r="H22" s="24">
        <v>0</v>
      </c>
      <c r="I22" s="25">
        <v>37</v>
      </c>
      <c r="J22" s="25">
        <v>13</v>
      </c>
      <c r="K22" s="26">
        <f t="shared" si="3"/>
        <v>0.6188333333333333</v>
      </c>
      <c r="L22" s="29">
        <v>0</v>
      </c>
      <c r="M22" s="30">
        <v>36</v>
      </c>
      <c r="N22" s="30">
        <v>97</v>
      </c>
      <c r="O22" s="31">
        <f t="shared" si="4"/>
        <v>0.6161666666666666</v>
      </c>
      <c r="P22" s="16"/>
      <c r="Q22" s="53">
        <f t="shared" si="5"/>
        <v>1.2349999999999999</v>
      </c>
      <c r="R22" s="17">
        <v>6</v>
      </c>
      <c r="S22" s="12"/>
    </row>
    <row r="23" spans="1:19" s="4" customFormat="1" ht="12.75">
      <c r="A23" s="1" t="s">
        <v>9</v>
      </c>
      <c r="B23" s="1" t="s">
        <v>243</v>
      </c>
      <c r="C23" s="2" t="s">
        <v>249</v>
      </c>
      <c r="D23" s="3">
        <v>18</v>
      </c>
      <c r="E23" s="6" t="s">
        <v>52</v>
      </c>
      <c r="F23" s="1" t="s">
        <v>431</v>
      </c>
      <c r="G23" s="10"/>
      <c r="H23" s="24">
        <v>0</v>
      </c>
      <c r="I23" s="25"/>
      <c r="J23" s="25"/>
      <c r="K23" s="26">
        <f t="shared" si="3"/>
        <v>0</v>
      </c>
      <c r="L23" s="29">
        <v>0</v>
      </c>
      <c r="M23" s="30"/>
      <c r="N23" s="30"/>
      <c r="O23" s="31">
        <f t="shared" si="4"/>
        <v>0</v>
      </c>
      <c r="P23" s="16"/>
      <c r="Q23" s="58" t="s">
        <v>428</v>
      </c>
      <c r="R23" s="36"/>
      <c r="S23" s="12"/>
    </row>
    <row r="24" spans="1:19" s="4" customFormat="1" ht="12.75">
      <c r="A24" s="1" t="s">
        <v>10</v>
      </c>
      <c r="B24" s="1" t="s">
        <v>244</v>
      </c>
      <c r="C24" s="2" t="s">
        <v>250</v>
      </c>
      <c r="D24" s="3">
        <v>21</v>
      </c>
      <c r="E24" s="6" t="s">
        <v>52</v>
      </c>
      <c r="F24" s="1" t="s">
        <v>431</v>
      </c>
      <c r="G24" s="1"/>
      <c r="H24" s="24">
        <v>0</v>
      </c>
      <c r="I24" s="25"/>
      <c r="J24" s="25"/>
      <c r="K24" s="26">
        <f t="shared" si="3"/>
        <v>0</v>
      </c>
      <c r="L24" s="29">
        <v>0</v>
      </c>
      <c r="M24" s="30"/>
      <c r="N24" s="30"/>
      <c r="O24" s="31">
        <f t="shared" si="4"/>
        <v>0</v>
      </c>
      <c r="P24" s="16"/>
      <c r="Q24" s="58" t="s">
        <v>428</v>
      </c>
      <c r="R24" s="36"/>
      <c r="S24" s="12"/>
    </row>
    <row r="25" spans="1:19" s="4" customFormat="1" ht="12.75">
      <c r="A25" s="60"/>
      <c r="B25" s="60"/>
      <c r="C25" s="76"/>
      <c r="D25" s="77"/>
      <c r="E25" s="60"/>
      <c r="F25" s="60"/>
      <c r="G25" s="60"/>
      <c r="H25" s="114"/>
      <c r="I25" s="114"/>
      <c r="J25" s="114"/>
      <c r="K25" s="117"/>
      <c r="L25" s="114"/>
      <c r="M25" s="114"/>
      <c r="N25" s="114"/>
      <c r="O25" s="117"/>
      <c r="P25" s="63"/>
      <c r="Q25" s="78"/>
      <c r="R25" s="79"/>
      <c r="S25" s="12"/>
    </row>
    <row r="26" spans="1:19" ht="16.5" thickBot="1">
      <c r="A26" s="96" t="s">
        <v>96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15"/>
    </row>
    <row r="27" spans="1:18" s="20" customFormat="1" ht="11.25">
      <c r="A27" s="88" t="s">
        <v>0</v>
      </c>
      <c r="B27" s="88" t="s">
        <v>92</v>
      </c>
      <c r="C27" s="88" t="s">
        <v>1</v>
      </c>
      <c r="D27" s="88" t="s">
        <v>2</v>
      </c>
      <c r="E27" s="88" t="s">
        <v>51</v>
      </c>
      <c r="F27" s="88" t="s">
        <v>106</v>
      </c>
      <c r="G27" s="88" t="s">
        <v>53</v>
      </c>
      <c r="H27" s="90" t="s">
        <v>85</v>
      </c>
      <c r="I27" s="91"/>
      <c r="J27" s="91"/>
      <c r="K27" s="91"/>
      <c r="L27" s="80" t="s">
        <v>87</v>
      </c>
      <c r="M27" s="81"/>
      <c r="N27" s="81"/>
      <c r="O27" s="81"/>
      <c r="P27" s="82" t="s">
        <v>88</v>
      </c>
      <c r="Q27" s="98" t="str">
        <f>Q15</f>
        <v>Сумма времени, мин.</v>
      </c>
      <c r="R27" s="86" t="s">
        <v>89</v>
      </c>
    </row>
    <row r="28" spans="1:18" s="21" customFormat="1" ht="33.75">
      <c r="A28" s="89"/>
      <c r="B28" s="89"/>
      <c r="C28" s="89"/>
      <c r="D28" s="89"/>
      <c r="E28" s="89"/>
      <c r="F28" s="89"/>
      <c r="G28" s="89"/>
      <c r="H28" s="22" t="s">
        <v>83</v>
      </c>
      <c r="I28" s="23" t="s">
        <v>84</v>
      </c>
      <c r="J28" s="23" t="s">
        <v>86</v>
      </c>
      <c r="K28" s="23" t="s">
        <v>90</v>
      </c>
      <c r="L28" s="27" t="s">
        <v>83</v>
      </c>
      <c r="M28" s="28" t="s">
        <v>84</v>
      </c>
      <c r="N28" s="28" t="s">
        <v>86</v>
      </c>
      <c r="O28" s="28" t="s">
        <v>91</v>
      </c>
      <c r="P28" s="83"/>
      <c r="Q28" s="99"/>
      <c r="R28" s="87"/>
    </row>
    <row r="29" spans="1:18" s="4" customFormat="1" ht="12.75">
      <c r="A29" s="64">
        <v>1</v>
      </c>
      <c r="B29" s="64" t="s">
        <v>213</v>
      </c>
      <c r="C29" s="49" t="s">
        <v>71</v>
      </c>
      <c r="D29" s="50">
        <v>30</v>
      </c>
      <c r="E29" s="51" t="s">
        <v>52</v>
      </c>
      <c r="F29" s="52" t="s">
        <v>207</v>
      </c>
      <c r="G29" s="14"/>
      <c r="H29" s="24">
        <v>0</v>
      </c>
      <c r="I29" s="25">
        <v>24</v>
      </c>
      <c r="J29" s="25">
        <v>93</v>
      </c>
      <c r="K29" s="26">
        <f>H29+I29/60+J29/6000</f>
        <v>0.41550000000000004</v>
      </c>
      <c r="L29" s="29">
        <v>0</v>
      </c>
      <c r="M29" s="30">
        <v>25</v>
      </c>
      <c r="N29" s="30">
        <v>29</v>
      </c>
      <c r="O29" s="31">
        <f>L29+M29/60+N29/6000</f>
        <v>0.42150000000000004</v>
      </c>
      <c r="P29" s="16"/>
      <c r="Q29" s="53">
        <f>O29+K29</f>
        <v>0.8370000000000001</v>
      </c>
      <c r="R29" s="38" t="s">
        <v>3</v>
      </c>
    </row>
    <row r="30" spans="1:18" s="4" customFormat="1" ht="12.75">
      <c r="A30" s="64">
        <v>2</v>
      </c>
      <c r="B30" s="64" t="s">
        <v>212</v>
      </c>
      <c r="C30" s="49" t="s">
        <v>206</v>
      </c>
      <c r="D30" s="50">
        <v>35</v>
      </c>
      <c r="E30" s="51" t="s">
        <v>52</v>
      </c>
      <c r="F30" s="52" t="s">
        <v>116</v>
      </c>
      <c r="G30" s="14"/>
      <c r="H30" s="24">
        <v>0</v>
      </c>
      <c r="I30" s="25">
        <v>28</v>
      </c>
      <c r="J30" s="25">
        <v>5</v>
      </c>
      <c r="K30" s="26">
        <f>H30+I30/60+J30/6000</f>
        <v>0.4675</v>
      </c>
      <c r="L30" s="29">
        <v>0</v>
      </c>
      <c r="M30" s="30">
        <v>28</v>
      </c>
      <c r="N30" s="30">
        <v>28</v>
      </c>
      <c r="O30" s="31">
        <f>L30+M30/60+N30/6000</f>
        <v>0.4713333333333333</v>
      </c>
      <c r="P30" s="16"/>
      <c r="Q30" s="53">
        <f>O30+K30</f>
        <v>0.9388333333333334</v>
      </c>
      <c r="R30" s="38" t="s">
        <v>4</v>
      </c>
    </row>
    <row r="31" spans="1:18" s="4" customFormat="1" ht="12.75">
      <c r="A31" s="64">
        <v>3</v>
      </c>
      <c r="B31" s="64" t="s">
        <v>221</v>
      </c>
      <c r="C31" s="2" t="s">
        <v>234</v>
      </c>
      <c r="D31" s="3">
        <v>17</v>
      </c>
      <c r="E31" s="1" t="s">
        <v>52</v>
      </c>
      <c r="F31" s="10" t="s">
        <v>294</v>
      </c>
      <c r="G31" s="10"/>
      <c r="H31" s="24">
        <v>0</v>
      </c>
      <c r="I31" s="25">
        <v>28</v>
      </c>
      <c r="J31" s="25">
        <v>69</v>
      </c>
      <c r="K31" s="26">
        <f>H31+I31/60+J31/6000</f>
        <v>0.4781666666666667</v>
      </c>
      <c r="L31" s="29">
        <v>0</v>
      </c>
      <c r="M31" s="30">
        <v>27</v>
      </c>
      <c r="N31" s="30">
        <v>81</v>
      </c>
      <c r="O31" s="31">
        <f>L31+M31/60+N31/6000</f>
        <v>0.4635</v>
      </c>
      <c r="P31" s="16"/>
      <c r="Q31" s="53">
        <f>O31+K31</f>
        <v>0.9416666666666667</v>
      </c>
      <c r="R31" s="18">
        <v>3</v>
      </c>
    </row>
    <row r="32" spans="1:18" s="4" customFormat="1" ht="12.75">
      <c r="A32" s="64">
        <v>4</v>
      </c>
      <c r="B32" s="64" t="s">
        <v>228</v>
      </c>
      <c r="C32" s="2" t="s">
        <v>107</v>
      </c>
      <c r="D32" s="3">
        <v>39</v>
      </c>
      <c r="E32" s="1" t="s">
        <v>54</v>
      </c>
      <c r="F32" s="10" t="s">
        <v>108</v>
      </c>
      <c r="G32" s="10" t="s">
        <v>410</v>
      </c>
      <c r="H32" s="24">
        <v>0</v>
      </c>
      <c r="I32" s="25">
        <v>29</v>
      </c>
      <c r="J32" s="25">
        <v>66</v>
      </c>
      <c r="K32" s="26">
        <f>H32+I32/60+J32/6000</f>
        <v>0.49433333333333335</v>
      </c>
      <c r="L32" s="29">
        <v>0</v>
      </c>
      <c r="M32" s="30">
        <v>26</v>
      </c>
      <c r="N32" s="30">
        <v>99</v>
      </c>
      <c r="O32" s="31">
        <f>L32+M32/60+N32/6000</f>
        <v>0.44983333333333336</v>
      </c>
      <c r="P32" s="16"/>
      <c r="Q32" s="53">
        <f>O32+K32</f>
        <v>0.9441666666666667</v>
      </c>
      <c r="R32" s="17">
        <v>4</v>
      </c>
    </row>
    <row r="33" spans="1:18" s="4" customFormat="1" ht="12.75">
      <c r="A33" s="64">
        <v>5</v>
      </c>
      <c r="B33" s="64" t="s">
        <v>225</v>
      </c>
      <c r="C33" s="2" t="s">
        <v>74</v>
      </c>
      <c r="D33" s="3">
        <v>19</v>
      </c>
      <c r="E33" s="1" t="s">
        <v>52</v>
      </c>
      <c r="F33" s="10" t="s">
        <v>432</v>
      </c>
      <c r="G33" s="10"/>
      <c r="H33" s="24">
        <v>0</v>
      </c>
      <c r="I33" s="55">
        <v>27</v>
      </c>
      <c r="J33" s="55">
        <v>68</v>
      </c>
      <c r="K33" s="26">
        <f>H33+I33/60+J33/6000</f>
        <v>0.4613333333333334</v>
      </c>
      <c r="L33" s="29">
        <v>0</v>
      </c>
      <c r="M33" s="57">
        <v>29</v>
      </c>
      <c r="N33" s="57">
        <v>12</v>
      </c>
      <c r="O33" s="31">
        <f>L33+M33/60+N33/6000</f>
        <v>0.48533333333333334</v>
      </c>
      <c r="P33" s="16"/>
      <c r="Q33" s="53">
        <f>O33+K33</f>
        <v>0.9466666666666668</v>
      </c>
      <c r="R33" s="17">
        <v>5</v>
      </c>
    </row>
    <row r="34" spans="1:18" s="4" customFormat="1" ht="12.75">
      <c r="A34" s="64">
        <v>6</v>
      </c>
      <c r="B34" s="64" t="s">
        <v>226</v>
      </c>
      <c r="C34" s="2" t="s">
        <v>163</v>
      </c>
      <c r="D34" s="3">
        <v>16</v>
      </c>
      <c r="E34" s="1" t="s">
        <v>52</v>
      </c>
      <c r="F34" s="1" t="s">
        <v>432</v>
      </c>
      <c r="G34" s="1"/>
      <c r="H34" s="24">
        <v>0</v>
      </c>
      <c r="I34" s="25">
        <v>30</v>
      </c>
      <c r="J34" s="25">
        <v>55</v>
      </c>
      <c r="K34" s="26">
        <f>H34+I34/60+J34/6000</f>
        <v>0.5091666666666667</v>
      </c>
      <c r="L34" s="29">
        <v>0</v>
      </c>
      <c r="M34" s="30">
        <v>28</v>
      </c>
      <c r="N34" s="30">
        <v>45</v>
      </c>
      <c r="O34" s="31">
        <f>L34+M34/60+N34/6000</f>
        <v>0.4741666666666667</v>
      </c>
      <c r="P34" s="16"/>
      <c r="Q34" s="53">
        <f>O34+K34</f>
        <v>0.9833333333333334</v>
      </c>
      <c r="R34" s="17">
        <v>6</v>
      </c>
    </row>
    <row r="35" spans="1:18" s="4" customFormat="1" ht="25.5">
      <c r="A35" s="64">
        <v>7</v>
      </c>
      <c r="B35" s="64" t="s">
        <v>264</v>
      </c>
      <c r="C35" s="2" t="s">
        <v>426</v>
      </c>
      <c r="D35" s="3">
        <v>21</v>
      </c>
      <c r="E35" s="1" t="s">
        <v>52</v>
      </c>
      <c r="F35" s="1" t="s">
        <v>433</v>
      </c>
      <c r="G35" s="1"/>
      <c r="H35" s="24">
        <v>0</v>
      </c>
      <c r="I35" s="25">
        <v>29</v>
      </c>
      <c r="J35" s="25">
        <v>39</v>
      </c>
      <c r="K35" s="26">
        <f>H35+I35/60+J35/6000</f>
        <v>0.48983333333333334</v>
      </c>
      <c r="L35" s="29">
        <v>0</v>
      </c>
      <c r="M35" s="30">
        <v>29</v>
      </c>
      <c r="N35" s="30">
        <v>64</v>
      </c>
      <c r="O35" s="31">
        <f>L35+M35/60+N35/6000</f>
        <v>0.494</v>
      </c>
      <c r="P35" s="16"/>
      <c r="Q35" s="53">
        <f>O35+K35</f>
        <v>0.9838333333333333</v>
      </c>
      <c r="R35" s="17">
        <v>7</v>
      </c>
    </row>
    <row r="36" spans="1:18" s="4" customFormat="1" ht="12.75">
      <c r="A36" s="64">
        <v>8</v>
      </c>
      <c r="B36" s="64" t="s">
        <v>223</v>
      </c>
      <c r="C36" s="2" t="s">
        <v>236</v>
      </c>
      <c r="D36" s="3">
        <v>20</v>
      </c>
      <c r="E36" s="1" t="s">
        <v>52</v>
      </c>
      <c r="F36" s="1" t="s">
        <v>294</v>
      </c>
      <c r="G36" s="1"/>
      <c r="H36" s="24">
        <v>0</v>
      </c>
      <c r="I36" s="25">
        <v>30</v>
      </c>
      <c r="J36" s="25">
        <v>44</v>
      </c>
      <c r="K36" s="26">
        <f>H36+I36/60+J36/6000</f>
        <v>0.5073333333333333</v>
      </c>
      <c r="L36" s="29">
        <v>0</v>
      </c>
      <c r="M36" s="30">
        <v>29</v>
      </c>
      <c r="N36" s="30">
        <v>47</v>
      </c>
      <c r="O36" s="31">
        <f>L36+M36/60+N36/6000</f>
        <v>0.4911666666666667</v>
      </c>
      <c r="P36" s="16"/>
      <c r="Q36" s="53">
        <f>O36+K36</f>
        <v>0.9984999999999999</v>
      </c>
      <c r="R36" s="17">
        <v>8</v>
      </c>
    </row>
    <row r="37" spans="1:18" s="4" customFormat="1" ht="12.75">
      <c r="A37" s="64">
        <v>9</v>
      </c>
      <c r="B37" s="64" t="s">
        <v>229</v>
      </c>
      <c r="C37" s="2" t="s">
        <v>238</v>
      </c>
      <c r="D37" s="3">
        <v>19</v>
      </c>
      <c r="E37" s="1" t="s">
        <v>52</v>
      </c>
      <c r="F37" s="1"/>
      <c r="G37" s="1" t="s">
        <v>117</v>
      </c>
      <c r="H37" s="24">
        <v>0</v>
      </c>
      <c r="I37" s="25">
        <v>27</v>
      </c>
      <c r="J37" s="25">
        <v>69</v>
      </c>
      <c r="K37" s="26">
        <f>H37+I37/60+J37/6000</f>
        <v>0.4615</v>
      </c>
      <c r="L37" s="29">
        <v>0</v>
      </c>
      <c r="M37" s="30">
        <v>33</v>
      </c>
      <c r="N37" s="30">
        <v>46</v>
      </c>
      <c r="O37" s="31">
        <f>L37+M37/60+N37/6000</f>
        <v>0.5576666666666668</v>
      </c>
      <c r="P37" s="16"/>
      <c r="Q37" s="53">
        <f>O37+K37</f>
        <v>1.0191666666666668</v>
      </c>
      <c r="R37" s="17">
        <v>9</v>
      </c>
    </row>
    <row r="38" spans="1:18" s="4" customFormat="1" ht="12.75">
      <c r="A38" s="64">
        <v>10</v>
      </c>
      <c r="B38" s="64" t="s">
        <v>210</v>
      </c>
      <c r="C38" s="7" t="s">
        <v>114</v>
      </c>
      <c r="D38" s="8">
        <v>44</v>
      </c>
      <c r="E38" s="6" t="s">
        <v>52</v>
      </c>
      <c r="F38" s="6" t="s">
        <v>178</v>
      </c>
      <c r="G38" s="1"/>
      <c r="H38" s="24">
        <v>0</v>
      </c>
      <c r="I38" s="25">
        <v>31</v>
      </c>
      <c r="J38" s="25">
        <v>23</v>
      </c>
      <c r="K38" s="26">
        <f>H38+I38/60+J38/6000</f>
        <v>0.5205000000000001</v>
      </c>
      <c r="L38" s="29">
        <v>0</v>
      </c>
      <c r="M38" s="30">
        <v>30</v>
      </c>
      <c r="N38" s="30">
        <v>89</v>
      </c>
      <c r="O38" s="31">
        <f>L38+M38/60+N38/6000</f>
        <v>0.5148333333333334</v>
      </c>
      <c r="P38" s="16">
        <f>K38+O38</f>
        <v>1.0353333333333334</v>
      </c>
      <c r="Q38" s="53">
        <f>O38+K38</f>
        <v>1.0353333333333334</v>
      </c>
      <c r="R38" s="17">
        <v>10</v>
      </c>
    </row>
    <row r="39" spans="1:18" s="4" customFormat="1" ht="12.75">
      <c r="A39" s="64">
        <v>11</v>
      </c>
      <c r="B39" s="64" t="s">
        <v>218</v>
      </c>
      <c r="C39" s="2" t="s">
        <v>208</v>
      </c>
      <c r="D39" s="3">
        <v>42</v>
      </c>
      <c r="E39" s="1" t="s">
        <v>52</v>
      </c>
      <c r="F39" s="1" t="s">
        <v>412</v>
      </c>
      <c r="G39" s="1"/>
      <c r="H39" s="24">
        <v>0</v>
      </c>
      <c r="I39" s="25">
        <v>31</v>
      </c>
      <c r="J39" s="25">
        <v>99</v>
      </c>
      <c r="K39" s="26">
        <f>H39+I39/60+J39/6000</f>
        <v>0.5331666666666667</v>
      </c>
      <c r="L39" s="29">
        <v>0</v>
      </c>
      <c r="M39" s="30">
        <v>30</v>
      </c>
      <c r="N39" s="30">
        <v>87</v>
      </c>
      <c r="O39" s="31">
        <f>L39+M39/60+N39/6000</f>
        <v>0.5145</v>
      </c>
      <c r="P39" s="16"/>
      <c r="Q39" s="53">
        <f>O39+K39</f>
        <v>1.0476666666666667</v>
      </c>
      <c r="R39" s="17">
        <v>11</v>
      </c>
    </row>
    <row r="40" spans="1:18" s="4" customFormat="1" ht="12.75">
      <c r="A40" s="64">
        <v>12</v>
      </c>
      <c r="B40" s="64" t="s">
        <v>227</v>
      </c>
      <c r="C40" s="2" t="s">
        <v>73</v>
      </c>
      <c r="D40" s="3">
        <v>30</v>
      </c>
      <c r="E40" s="1" t="s">
        <v>52</v>
      </c>
      <c r="F40" s="1" t="s">
        <v>432</v>
      </c>
      <c r="G40" s="1"/>
      <c r="H40" s="24">
        <v>0</v>
      </c>
      <c r="I40" s="25">
        <v>32</v>
      </c>
      <c r="J40" s="25">
        <v>41</v>
      </c>
      <c r="K40" s="26">
        <f>H40+I40/60+J40/6000</f>
        <v>0.5401666666666667</v>
      </c>
      <c r="L40" s="29">
        <v>0</v>
      </c>
      <c r="M40" s="30">
        <v>31</v>
      </c>
      <c r="N40" s="30">
        <v>37</v>
      </c>
      <c r="O40" s="31">
        <f>L40+M40/60+N40/6000</f>
        <v>0.5228333333333334</v>
      </c>
      <c r="P40" s="16"/>
      <c r="Q40" s="53">
        <f>O40+K40</f>
        <v>1.0630000000000002</v>
      </c>
      <c r="R40" s="17">
        <v>12</v>
      </c>
    </row>
    <row r="41" spans="1:18" s="4" customFormat="1" ht="12.75">
      <c r="A41" s="64">
        <v>13</v>
      </c>
      <c r="B41" s="64" t="s">
        <v>211</v>
      </c>
      <c r="C41" s="49" t="s">
        <v>80</v>
      </c>
      <c r="D41" s="50">
        <v>44</v>
      </c>
      <c r="E41" s="51" t="s">
        <v>52</v>
      </c>
      <c r="F41" s="51" t="s">
        <v>155</v>
      </c>
      <c r="G41" s="5"/>
      <c r="H41" s="24">
        <v>0</v>
      </c>
      <c r="I41" s="25">
        <v>31</v>
      </c>
      <c r="J41" s="25">
        <v>80</v>
      </c>
      <c r="K41" s="26">
        <f>H41+I41/60+J41/6000</f>
        <v>0.53</v>
      </c>
      <c r="L41" s="29">
        <v>0</v>
      </c>
      <c r="M41" s="30">
        <v>32</v>
      </c>
      <c r="N41" s="30">
        <v>4</v>
      </c>
      <c r="O41" s="31">
        <f>L41+M41/60+N41/6000</f>
        <v>0.534</v>
      </c>
      <c r="P41" s="16"/>
      <c r="Q41" s="53">
        <f>O41+K41</f>
        <v>1.064</v>
      </c>
      <c r="R41" s="37" t="s">
        <v>15</v>
      </c>
    </row>
    <row r="42" spans="1:18" s="4" customFormat="1" ht="12.75">
      <c r="A42" s="64">
        <v>14</v>
      </c>
      <c r="B42" s="64" t="s">
        <v>230</v>
      </c>
      <c r="C42" s="2" t="s">
        <v>239</v>
      </c>
      <c r="D42" s="3">
        <v>16</v>
      </c>
      <c r="E42" s="1" t="s">
        <v>52</v>
      </c>
      <c r="F42" s="1"/>
      <c r="G42" s="1" t="s">
        <v>117</v>
      </c>
      <c r="H42" s="24">
        <v>0</v>
      </c>
      <c r="I42" s="25">
        <v>33</v>
      </c>
      <c r="J42" s="25">
        <v>30</v>
      </c>
      <c r="K42" s="26">
        <f>H42+I42/60+J42/6000</f>
        <v>0.555</v>
      </c>
      <c r="L42" s="29">
        <v>0</v>
      </c>
      <c r="M42" s="30">
        <v>31</v>
      </c>
      <c r="N42" s="30">
        <v>23</v>
      </c>
      <c r="O42" s="31">
        <f>L42+M42/60+N42/6000</f>
        <v>0.5205000000000001</v>
      </c>
      <c r="P42" s="16"/>
      <c r="Q42" s="53">
        <f>O42+K42</f>
        <v>1.0755000000000001</v>
      </c>
      <c r="R42" s="17">
        <v>14</v>
      </c>
    </row>
    <row r="43" spans="1:18" s="4" customFormat="1" ht="12.75">
      <c r="A43" s="64">
        <v>15</v>
      </c>
      <c r="B43" s="64" t="s">
        <v>214</v>
      </c>
      <c r="C43" s="49" t="s">
        <v>190</v>
      </c>
      <c r="D43" s="50">
        <v>22</v>
      </c>
      <c r="E43" s="51" t="s">
        <v>52</v>
      </c>
      <c r="F43" s="1" t="s">
        <v>431</v>
      </c>
      <c r="G43" s="5"/>
      <c r="H43" s="24">
        <v>0</v>
      </c>
      <c r="I43" s="25">
        <v>32</v>
      </c>
      <c r="J43" s="25">
        <v>27</v>
      </c>
      <c r="K43" s="26">
        <f>H43+I43/60+J43/6000</f>
        <v>0.5378333333333333</v>
      </c>
      <c r="L43" s="29">
        <v>0</v>
      </c>
      <c r="M43" s="30">
        <v>32</v>
      </c>
      <c r="N43" s="30">
        <v>70</v>
      </c>
      <c r="O43" s="31">
        <f>L43+M43/60+N43/6000</f>
        <v>0.545</v>
      </c>
      <c r="P43" s="16"/>
      <c r="Q43" s="53">
        <f>O43+K43</f>
        <v>1.0828333333333333</v>
      </c>
      <c r="R43" s="37" t="s">
        <v>17</v>
      </c>
    </row>
    <row r="44" spans="1:18" s="4" customFormat="1" ht="12.75">
      <c r="A44" s="64">
        <v>16</v>
      </c>
      <c r="B44" s="64" t="s">
        <v>219</v>
      </c>
      <c r="C44" s="2" t="s">
        <v>232</v>
      </c>
      <c r="D44" s="3">
        <v>22</v>
      </c>
      <c r="E44" s="1" t="s">
        <v>52</v>
      </c>
      <c r="F44" s="1" t="s">
        <v>412</v>
      </c>
      <c r="G44" s="1"/>
      <c r="H44" s="24">
        <v>0</v>
      </c>
      <c r="I44" s="25">
        <v>34</v>
      </c>
      <c r="J44" s="25">
        <v>20</v>
      </c>
      <c r="K44" s="26">
        <f>H44+I44/60+J44/6000</f>
        <v>0.57</v>
      </c>
      <c r="L44" s="29">
        <v>0</v>
      </c>
      <c r="M44" s="30">
        <v>32</v>
      </c>
      <c r="N44" s="30">
        <v>20</v>
      </c>
      <c r="O44" s="31">
        <f>L44+M44/60+N44/6000</f>
        <v>0.5366666666666666</v>
      </c>
      <c r="P44" s="16"/>
      <c r="Q44" s="53">
        <f>O44+K44</f>
        <v>1.1066666666666665</v>
      </c>
      <c r="R44" s="17">
        <v>16</v>
      </c>
    </row>
    <row r="45" spans="1:18" s="4" customFormat="1" ht="12.75">
      <c r="A45" s="64">
        <v>17</v>
      </c>
      <c r="B45" s="64" t="s">
        <v>217</v>
      </c>
      <c r="C45" s="2" t="s">
        <v>193</v>
      </c>
      <c r="D45" s="3">
        <v>20</v>
      </c>
      <c r="E45" s="1" t="s">
        <v>52</v>
      </c>
      <c r="F45" s="1" t="s">
        <v>431</v>
      </c>
      <c r="G45" s="1"/>
      <c r="H45" s="24">
        <v>0</v>
      </c>
      <c r="I45" s="25">
        <v>30</v>
      </c>
      <c r="J45" s="25">
        <v>34</v>
      </c>
      <c r="K45" s="26">
        <f>H45+I45/60+J45/6000</f>
        <v>0.5056666666666667</v>
      </c>
      <c r="L45" s="29">
        <v>0</v>
      </c>
      <c r="M45" s="30">
        <v>36</v>
      </c>
      <c r="N45" s="30">
        <v>43</v>
      </c>
      <c r="O45" s="31">
        <f>L45+M45/60+N45/6000</f>
        <v>0.6071666666666666</v>
      </c>
      <c r="P45" s="16">
        <f>K45+O45</f>
        <v>1.1128333333333333</v>
      </c>
      <c r="Q45" s="53">
        <f>O45+K45</f>
        <v>1.1128333333333333</v>
      </c>
      <c r="R45" s="17">
        <v>17</v>
      </c>
    </row>
    <row r="46" spans="1:18" s="4" customFormat="1" ht="12.75">
      <c r="A46" s="64">
        <v>18</v>
      </c>
      <c r="B46" s="64" t="s">
        <v>222</v>
      </c>
      <c r="C46" s="2" t="s">
        <v>235</v>
      </c>
      <c r="D46" s="3">
        <v>16</v>
      </c>
      <c r="E46" s="1" t="s">
        <v>52</v>
      </c>
      <c r="F46" s="1" t="s">
        <v>294</v>
      </c>
      <c r="G46" s="1"/>
      <c r="H46" s="24">
        <v>0</v>
      </c>
      <c r="I46" s="25">
        <v>34</v>
      </c>
      <c r="J46" s="25">
        <v>3</v>
      </c>
      <c r="K46" s="26">
        <f>H46+I46/60+J46/6000</f>
        <v>0.5671666666666666</v>
      </c>
      <c r="L46" s="29">
        <v>0</v>
      </c>
      <c r="M46" s="30">
        <v>33</v>
      </c>
      <c r="N46" s="30">
        <v>2</v>
      </c>
      <c r="O46" s="31">
        <f>L46+M46/60+N46/6000</f>
        <v>0.5503333333333333</v>
      </c>
      <c r="P46" s="16"/>
      <c r="Q46" s="53">
        <f>O46+K46</f>
        <v>1.1175</v>
      </c>
      <c r="R46" s="17">
        <v>18</v>
      </c>
    </row>
    <row r="47" spans="1:18" s="4" customFormat="1" ht="12.75">
      <c r="A47" s="64">
        <v>19</v>
      </c>
      <c r="B47" s="64" t="s">
        <v>224</v>
      </c>
      <c r="C47" s="2" t="s">
        <v>237</v>
      </c>
      <c r="D47" s="3">
        <v>32</v>
      </c>
      <c r="E47" s="1" t="s">
        <v>52</v>
      </c>
      <c r="F47" s="1" t="s">
        <v>411</v>
      </c>
      <c r="G47" s="1"/>
      <c r="H47" s="24">
        <v>0</v>
      </c>
      <c r="I47" s="25">
        <v>35</v>
      </c>
      <c r="J47" s="25">
        <v>26</v>
      </c>
      <c r="K47" s="26">
        <f>H47+I47/60+J47/6000</f>
        <v>0.5876666666666667</v>
      </c>
      <c r="L47" s="29">
        <v>0</v>
      </c>
      <c r="M47" s="30">
        <v>32</v>
      </c>
      <c r="N47" s="30">
        <v>69</v>
      </c>
      <c r="O47" s="31">
        <f>L47+M47/60+N47/6000</f>
        <v>0.5448333333333333</v>
      </c>
      <c r="P47" s="16"/>
      <c r="Q47" s="53">
        <f>O47+K47</f>
        <v>1.1324999999999998</v>
      </c>
      <c r="R47" s="17">
        <v>19</v>
      </c>
    </row>
    <row r="48" spans="1:18" s="4" customFormat="1" ht="12.75">
      <c r="A48" s="64">
        <v>20</v>
      </c>
      <c r="B48" s="64" t="s">
        <v>215</v>
      </c>
      <c r="C48" s="2" t="s">
        <v>191</v>
      </c>
      <c r="D48" s="3">
        <v>20</v>
      </c>
      <c r="E48" s="1" t="s">
        <v>52</v>
      </c>
      <c r="F48" s="1" t="s">
        <v>431</v>
      </c>
      <c r="G48" s="1"/>
      <c r="H48" s="24">
        <v>0</v>
      </c>
      <c r="I48" s="25">
        <v>34</v>
      </c>
      <c r="J48" s="25">
        <v>71</v>
      </c>
      <c r="K48" s="26">
        <f>H48+I48/60+J48/6000</f>
        <v>0.5785</v>
      </c>
      <c r="L48" s="29">
        <v>0</v>
      </c>
      <c r="M48" s="30">
        <v>36</v>
      </c>
      <c r="N48" s="30">
        <v>43</v>
      </c>
      <c r="O48" s="31">
        <f>L48+M48/60+N48/6000</f>
        <v>0.6071666666666666</v>
      </c>
      <c r="P48" s="16">
        <f>K48+O48</f>
        <v>1.1856666666666666</v>
      </c>
      <c r="Q48" s="53">
        <f>O48+K48</f>
        <v>1.1856666666666666</v>
      </c>
      <c r="R48" s="17">
        <v>20</v>
      </c>
    </row>
    <row r="49" spans="1:18" s="4" customFormat="1" ht="12.75">
      <c r="A49" s="64">
        <v>21</v>
      </c>
      <c r="B49" s="64" t="s">
        <v>220</v>
      </c>
      <c r="C49" s="2" t="s">
        <v>233</v>
      </c>
      <c r="D49" s="3">
        <v>21</v>
      </c>
      <c r="E49" s="1" t="s">
        <v>52</v>
      </c>
      <c r="F49" s="1" t="s">
        <v>412</v>
      </c>
      <c r="G49" s="1"/>
      <c r="H49" s="24">
        <v>0</v>
      </c>
      <c r="I49" s="25">
        <v>41</v>
      </c>
      <c r="J49" s="25">
        <v>53</v>
      </c>
      <c r="K49" s="26">
        <f>H49+I49/60+J49/6000</f>
        <v>0.6921666666666667</v>
      </c>
      <c r="L49" s="29">
        <v>0</v>
      </c>
      <c r="M49" s="30">
        <v>31</v>
      </c>
      <c r="N49" s="30">
        <v>25</v>
      </c>
      <c r="O49" s="31">
        <f>L49+M49/60+N49/6000</f>
        <v>0.5208333333333334</v>
      </c>
      <c r="P49" s="16"/>
      <c r="Q49" s="53">
        <f>O49+K49</f>
        <v>1.213</v>
      </c>
      <c r="R49" s="17">
        <v>21</v>
      </c>
    </row>
    <row r="50" spans="1:18" s="4" customFormat="1" ht="12.75">
      <c r="A50" s="64">
        <v>22</v>
      </c>
      <c r="B50" s="64" t="s">
        <v>209</v>
      </c>
      <c r="C50" s="2" t="s">
        <v>180</v>
      </c>
      <c r="D50" s="3">
        <v>30</v>
      </c>
      <c r="E50" s="1" t="s">
        <v>52</v>
      </c>
      <c r="F50" s="1" t="s">
        <v>176</v>
      </c>
      <c r="G50" s="1"/>
      <c r="H50" s="24">
        <v>0</v>
      </c>
      <c r="I50" s="25"/>
      <c r="J50" s="25"/>
      <c r="K50" s="26" t="s">
        <v>429</v>
      </c>
      <c r="L50" s="29">
        <v>0</v>
      </c>
      <c r="M50" s="30">
        <v>30</v>
      </c>
      <c r="N50" s="30">
        <v>60</v>
      </c>
      <c r="O50" s="31">
        <f>L50+M50/60+N50/6000</f>
        <v>0.51</v>
      </c>
      <c r="P50" s="16" t="e">
        <f>K50+O50</f>
        <v>#VALUE!</v>
      </c>
      <c r="Q50" s="58" t="s">
        <v>429</v>
      </c>
      <c r="R50" s="17"/>
    </row>
    <row r="51" spans="1:18" s="4" customFormat="1" ht="12.75">
      <c r="A51" s="64">
        <v>23</v>
      </c>
      <c r="B51" s="64" t="s">
        <v>231</v>
      </c>
      <c r="C51" s="2" t="s">
        <v>240</v>
      </c>
      <c r="D51" s="3">
        <v>19</v>
      </c>
      <c r="E51" s="1" t="s">
        <v>52</v>
      </c>
      <c r="F51" s="10"/>
      <c r="G51" s="10" t="s">
        <v>117</v>
      </c>
      <c r="H51" s="24">
        <v>0</v>
      </c>
      <c r="I51" s="25"/>
      <c r="J51" s="25"/>
      <c r="K51" s="26" t="s">
        <v>429</v>
      </c>
      <c r="L51" s="29">
        <v>0</v>
      </c>
      <c r="M51" s="30">
        <v>41</v>
      </c>
      <c r="N51" s="30">
        <v>59</v>
      </c>
      <c r="O51" s="31">
        <f>L51+M51/60+N51/6000</f>
        <v>0.6931666666666667</v>
      </c>
      <c r="P51" s="16"/>
      <c r="Q51" s="58" t="s">
        <v>429</v>
      </c>
      <c r="R51" s="17"/>
    </row>
    <row r="52" spans="1:18" s="4" customFormat="1" ht="12.75">
      <c r="A52" s="64">
        <v>24</v>
      </c>
      <c r="B52" s="64" t="s">
        <v>216</v>
      </c>
      <c r="C52" s="2" t="s">
        <v>192</v>
      </c>
      <c r="D52" s="3">
        <v>20</v>
      </c>
      <c r="E52" s="1" t="s">
        <v>52</v>
      </c>
      <c r="F52" s="1" t="s">
        <v>431</v>
      </c>
      <c r="G52" s="10"/>
      <c r="H52" s="24">
        <v>0</v>
      </c>
      <c r="I52" s="25"/>
      <c r="J52" s="25"/>
      <c r="K52" s="26">
        <f>H52+I52/60+J52/6000</f>
        <v>0</v>
      </c>
      <c r="L52" s="29">
        <v>0</v>
      </c>
      <c r="M52" s="30"/>
      <c r="N52" s="30"/>
      <c r="O52" s="31">
        <f>L52+M52/60+N52/6000</f>
        <v>0</v>
      </c>
      <c r="P52" s="16">
        <f>K52+O52</f>
        <v>0</v>
      </c>
      <c r="Q52" s="58" t="s">
        <v>428</v>
      </c>
      <c r="R52" s="17"/>
    </row>
  </sheetData>
  <sheetProtection/>
  <mergeCells count="41">
    <mergeCell ref="C4:C5"/>
    <mergeCell ref="D4:D5"/>
    <mergeCell ref="E15:E16"/>
    <mergeCell ref="B27:B28"/>
    <mergeCell ref="C27:C28"/>
    <mergeCell ref="B15:B16"/>
    <mergeCell ref="C15:C16"/>
    <mergeCell ref="D15:D16"/>
    <mergeCell ref="A15:A16"/>
    <mergeCell ref="A1:R1"/>
    <mergeCell ref="A2:R2"/>
    <mergeCell ref="A3:R3"/>
    <mergeCell ref="A14:R14"/>
    <mergeCell ref="E4:E5"/>
    <mergeCell ref="A4:A5"/>
    <mergeCell ref="B4:B5"/>
    <mergeCell ref="G15:G16"/>
    <mergeCell ref="H15:K15"/>
    <mergeCell ref="P27:P28"/>
    <mergeCell ref="R27:R28"/>
    <mergeCell ref="F27:F28"/>
    <mergeCell ref="A27:A28"/>
    <mergeCell ref="D27:D28"/>
    <mergeCell ref="E27:E28"/>
    <mergeCell ref="Q27:Q28"/>
    <mergeCell ref="R15:R16"/>
    <mergeCell ref="P15:P16"/>
    <mergeCell ref="P4:P5"/>
    <mergeCell ref="L15:O15"/>
    <mergeCell ref="Q4:Q5"/>
    <mergeCell ref="Q15:Q16"/>
    <mergeCell ref="F4:F5"/>
    <mergeCell ref="F15:F16"/>
    <mergeCell ref="G4:G5"/>
    <mergeCell ref="H27:K27"/>
    <mergeCell ref="A26:R26"/>
    <mergeCell ref="L27:O27"/>
    <mergeCell ref="G27:G28"/>
    <mergeCell ref="R4:R5"/>
    <mergeCell ref="H4:K4"/>
    <mergeCell ref="L4:O4"/>
  </mergeCells>
  <printOptions/>
  <pageMargins left="0.44" right="0.17" top="0.51" bottom="0.51" header="0.5118110236220472" footer="0.5118110236220472"/>
  <pageSetup fitToHeight="2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.375" style="0" customWidth="1"/>
    <col min="2" max="2" width="36.00390625" style="0" customWidth="1"/>
    <col min="10" max="10" width="12.875" style="0" customWidth="1"/>
    <col min="13" max="13" width="15.875" style="0" customWidth="1"/>
  </cols>
  <sheetData>
    <row r="1" spans="1:13" ht="15">
      <c r="A1" s="101" t="str">
        <f>'Горные лыжи'!A1:R1</f>
        <v>Открытый Чемпионат Москвы по горным лыжам и сноуборду среди яхтсменов. 22 февраля 2009 г.</v>
      </c>
      <c r="B1" s="102"/>
      <c r="C1" s="102"/>
      <c r="D1" s="102"/>
      <c r="E1" s="102"/>
      <c r="F1" s="102"/>
      <c r="G1" s="102"/>
      <c r="H1" s="102"/>
      <c r="I1" s="102"/>
      <c r="J1" s="102"/>
      <c r="K1" s="40"/>
      <c r="L1" s="40"/>
      <c r="M1" s="40"/>
    </row>
    <row r="3" spans="1:13" ht="18">
      <c r="A3" s="103" t="s">
        <v>144</v>
      </c>
      <c r="B3" s="103"/>
      <c r="C3" s="103"/>
      <c r="D3" s="103"/>
      <c r="E3" s="103"/>
      <c r="F3" s="103"/>
      <c r="G3" s="103"/>
      <c r="H3" s="103"/>
      <c r="I3" s="103"/>
      <c r="J3" s="103"/>
      <c r="K3" s="41"/>
      <c r="L3" s="41"/>
      <c r="M3" s="41"/>
    </row>
    <row r="4" ht="13.5" thickBot="1"/>
    <row r="5" spans="1:10" ht="12.75" customHeight="1">
      <c r="A5" s="104" t="s">
        <v>0</v>
      </c>
      <c r="B5" s="107" t="s">
        <v>145</v>
      </c>
      <c r="C5" s="107" t="s">
        <v>146</v>
      </c>
      <c r="D5" s="107"/>
      <c r="E5" s="107" t="s">
        <v>147</v>
      </c>
      <c r="F5" s="107"/>
      <c r="G5" s="107"/>
      <c r="H5" s="107"/>
      <c r="I5" s="107" t="s">
        <v>127</v>
      </c>
      <c r="J5" s="110" t="s">
        <v>148</v>
      </c>
    </row>
    <row r="6" spans="1:10" ht="12.75">
      <c r="A6" s="105"/>
      <c r="B6" s="108"/>
      <c r="C6" s="1" t="s">
        <v>149</v>
      </c>
      <c r="D6" s="1" t="s">
        <v>150</v>
      </c>
      <c r="E6" s="1" t="s">
        <v>149</v>
      </c>
      <c r="F6" s="1" t="s">
        <v>150</v>
      </c>
      <c r="G6" s="1" t="s">
        <v>151</v>
      </c>
      <c r="H6" s="1" t="s">
        <v>152</v>
      </c>
      <c r="I6" s="108"/>
      <c r="J6" s="111"/>
    </row>
    <row r="7" spans="1:10" ht="13.5" thickBot="1">
      <c r="A7" s="106"/>
      <c r="B7" s="109"/>
      <c r="C7" s="44" t="s">
        <v>153</v>
      </c>
      <c r="D7" s="44" t="s">
        <v>153</v>
      </c>
      <c r="E7" s="44" t="s">
        <v>153</v>
      </c>
      <c r="F7" s="44" t="s">
        <v>153</v>
      </c>
      <c r="G7" s="44" t="s">
        <v>153</v>
      </c>
      <c r="H7" s="44" t="s">
        <v>153</v>
      </c>
      <c r="I7" s="109"/>
      <c r="J7" s="112"/>
    </row>
    <row r="8" spans="1:10" ht="12.75">
      <c r="A8" s="13">
        <v>1</v>
      </c>
      <c r="B8" s="19" t="s">
        <v>413</v>
      </c>
      <c r="C8" s="13">
        <v>3</v>
      </c>
      <c r="D8" s="13">
        <v>2</v>
      </c>
      <c r="E8" s="13">
        <v>1</v>
      </c>
      <c r="F8" s="13">
        <v>1</v>
      </c>
      <c r="G8" s="13">
        <v>4</v>
      </c>
      <c r="H8" s="13">
        <v>1</v>
      </c>
      <c r="I8" s="13">
        <f>SUM(C8:H8)</f>
        <v>12</v>
      </c>
      <c r="J8" s="13">
        <v>1</v>
      </c>
    </row>
    <row r="9" spans="1:10" ht="12.75">
      <c r="A9" s="3">
        <v>2</v>
      </c>
      <c r="B9" s="2" t="s">
        <v>117</v>
      </c>
      <c r="C9" s="3">
        <v>1</v>
      </c>
      <c r="D9" s="3">
        <v>4</v>
      </c>
      <c r="E9" s="3">
        <v>4</v>
      </c>
      <c r="F9" s="3">
        <v>8</v>
      </c>
      <c r="G9" s="3">
        <v>5</v>
      </c>
      <c r="H9" s="3">
        <v>22</v>
      </c>
      <c r="I9" s="3">
        <f>SUM(C9:H9)</f>
        <v>44</v>
      </c>
      <c r="J9" s="3">
        <v>2</v>
      </c>
    </row>
    <row r="10" spans="1:10" ht="12.75">
      <c r="A10" s="3">
        <v>3</v>
      </c>
      <c r="B10" s="2" t="s">
        <v>292</v>
      </c>
      <c r="C10" s="3">
        <v>2</v>
      </c>
      <c r="D10" s="3">
        <v>4</v>
      </c>
      <c r="E10" s="3">
        <v>10</v>
      </c>
      <c r="F10" s="3">
        <v>20</v>
      </c>
      <c r="G10" s="3">
        <v>7</v>
      </c>
      <c r="H10" s="3">
        <v>22</v>
      </c>
      <c r="I10" s="3">
        <f>SUM(C10:H10)</f>
        <v>65</v>
      </c>
      <c r="J10" s="3">
        <v>3</v>
      </c>
    </row>
    <row r="11" spans="1:10" ht="12.75">
      <c r="A11" s="3">
        <v>4</v>
      </c>
      <c r="B11" s="65" t="s">
        <v>274</v>
      </c>
      <c r="C11" s="3">
        <v>16</v>
      </c>
      <c r="D11" s="3">
        <v>48</v>
      </c>
      <c r="E11" s="42">
        <v>1</v>
      </c>
      <c r="F11" s="3">
        <v>3</v>
      </c>
      <c r="G11" s="3">
        <v>1</v>
      </c>
      <c r="H11" s="3">
        <v>1</v>
      </c>
      <c r="I11" s="3">
        <f>SUM(C11:H11)</f>
        <v>70</v>
      </c>
      <c r="J11" s="3">
        <v>4</v>
      </c>
    </row>
    <row r="12" spans="1:10" ht="12.75">
      <c r="A12" s="3">
        <v>5</v>
      </c>
      <c r="B12" s="65" t="s">
        <v>276</v>
      </c>
      <c r="C12" s="3">
        <v>16</v>
      </c>
      <c r="D12" s="3">
        <v>48</v>
      </c>
      <c r="E12" s="3">
        <v>2</v>
      </c>
      <c r="F12" s="3">
        <v>20</v>
      </c>
      <c r="G12" s="3">
        <v>2</v>
      </c>
      <c r="H12" s="3">
        <v>8</v>
      </c>
      <c r="I12" s="3">
        <f>SUM(C12:H12)</f>
        <v>96</v>
      </c>
      <c r="J12" s="3">
        <v>5</v>
      </c>
    </row>
    <row r="14" spans="1:10" ht="13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2.75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12.75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2.7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2.75">
      <c r="A18" s="43"/>
      <c r="B18" s="43"/>
      <c r="C18" s="43"/>
      <c r="D18" s="43"/>
      <c r="E18" s="43"/>
      <c r="F18" s="43"/>
      <c r="G18" s="43"/>
      <c r="H18" s="43"/>
      <c r="I18" s="43"/>
      <c r="J18" s="43"/>
    </row>
  </sheetData>
  <sheetProtection/>
  <mergeCells count="8">
    <mergeCell ref="A1:J1"/>
    <mergeCell ref="A3:J3"/>
    <mergeCell ref="A5:A7"/>
    <mergeCell ref="B5:B7"/>
    <mergeCell ref="C5:D5"/>
    <mergeCell ref="E5:H5"/>
    <mergeCell ref="I5:I7"/>
    <mergeCell ref="J5:J7"/>
  </mergeCells>
  <printOptions/>
  <pageMargins left="0.75" right="0.18" top="0.49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VolgaLtd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Анна</cp:lastModifiedBy>
  <cp:lastPrinted>2009-02-22T13:38:36Z</cp:lastPrinted>
  <dcterms:created xsi:type="dcterms:W3CDTF">2007-02-13T12:14:37Z</dcterms:created>
  <dcterms:modified xsi:type="dcterms:W3CDTF">2009-02-23T11:18:11Z</dcterms:modified>
  <cp:category/>
  <cp:version/>
  <cp:contentType/>
  <cp:contentStatus/>
</cp:coreProperties>
</file>